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600" activeTab="2"/>
  </bookViews>
  <sheets>
    <sheet name="ГПП1" sheetId="1" r:id="rId1"/>
    <sheet name="ГПП2" sheetId="2" r:id="rId2"/>
    <sheet name="ГПП3" sheetId="3" r:id="rId3"/>
  </sheets>
  <definedNames>
    <definedName name="_xlnm.Print_Area" localSheetId="0">'ГПП1'!$A$1:$AO$54</definedName>
    <definedName name="_xlnm.Print_Area" localSheetId="1">'ГПП2'!$A$1:$AO$65</definedName>
    <definedName name="_xlnm.Print_Area" localSheetId="2">'ГПП3'!$A$1:$AO$64</definedName>
  </definedNames>
  <calcPr fullCalcOnLoad="1"/>
</workbook>
</file>

<file path=xl/sharedStrings.xml><?xml version="1.0" encoding="utf-8"?>
<sst xmlns="http://schemas.openxmlformats.org/spreadsheetml/2006/main" count="1101" uniqueCount="74">
  <si>
    <t>Класс</t>
  </si>
  <si>
    <t>Полож.</t>
  </si>
  <si>
    <t>анцапф</t>
  </si>
  <si>
    <t>напряж.</t>
  </si>
  <si>
    <t>номер, мощн.</t>
  </si>
  <si>
    <t>А</t>
  </si>
  <si>
    <t>Трансформаторы</t>
  </si>
  <si>
    <t xml:space="preserve">Напряжение на </t>
  </si>
  <si>
    <t>шинах п/ст.</t>
  </si>
  <si>
    <t>Нагрузка БСК и СК</t>
  </si>
  <si>
    <t>Замеры провел:</t>
  </si>
  <si>
    <t>ИТОГО:</t>
  </si>
  <si>
    <t>Наименован.</t>
  </si>
  <si>
    <t>I</t>
  </si>
  <si>
    <t>P</t>
  </si>
  <si>
    <t>Q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</si>
  <si>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</si>
  <si>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</si>
  <si>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МВа</t>
  </si>
  <si>
    <t>МВт</t>
  </si>
  <si>
    <t>МВар</t>
  </si>
  <si>
    <t>кВ</t>
  </si>
  <si>
    <t>23-00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</si>
  <si>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</si>
  <si>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</si>
  <si>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</si>
  <si>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</si>
  <si>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</si>
  <si>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</si>
  <si>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</si>
  <si>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</si>
  <si>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</si>
  <si>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</si>
  <si>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</si>
  <si>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</si>
  <si>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</si>
  <si>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</si>
  <si>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</si>
  <si>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</si>
  <si>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</si>
  <si>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</si>
  <si>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</si>
  <si>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</si>
  <si>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</si>
  <si>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</si>
  <si>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</si>
  <si>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Наименование ВЛ     110 кВ</t>
  </si>
  <si>
    <t>(время местное)</t>
  </si>
  <si>
    <t>Контрольный замер нагрузок по п/ст __ГПП-1___</t>
  </si>
  <si>
    <t>Т-2 40</t>
  </si>
  <si>
    <t>Т-1 40</t>
  </si>
  <si>
    <t>Контрольный замер нагрузок по п/ст __ГПП-2___</t>
  </si>
  <si>
    <t>Контрольный замер нагрузок по п/ст __ГПП-3___</t>
  </si>
  <si>
    <t>Т-1 63</t>
  </si>
  <si>
    <t>Т-2 63</t>
  </si>
  <si>
    <t>Время местное</t>
  </si>
  <si>
    <t>Приложение №    к письму_________________________</t>
  </si>
  <si>
    <t>Приложение №     к письму________________________</t>
  </si>
  <si>
    <t>а</t>
  </si>
  <si>
    <t>р</t>
  </si>
  <si>
    <t>Т1</t>
  </si>
  <si>
    <t>Т2</t>
  </si>
  <si>
    <t>см. Энергосферу</t>
  </si>
  <si>
    <t>ср</t>
  </si>
  <si>
    <t>актив</t>
  </si>
  <si>
    <t>реакт</t>
  </si>
  <si>
    <t>18.12.2019г</t>
  </si>
  <si>
    <t xml:space="preserve">ООО "ДОНКАРБ ГРАФИТ"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</si>
  <si>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Т-1</t>
  </si>
  <si>
    <t>Т-2</t>
  </si>
  <si>
    <t xml:space="preserve">Главный энергетик </t>
  </si>
  <si>
    <t>Замеры провел: Фомченко С.В.</t>
  </si>
  <si>
    <t>С.И. Иванов</t>
  </si>
  <si>
    <t>Фомченко С.В.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</si>
</sst>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medium"/>
      <right style="thin"/>
      <top style="medium"/>
      <bottom style="thin"/>
      <diagonal style="medium"/>
    </border>
    <border diagonalUp="1" diagonalDown="1">
      <left style="medium"/>
      <right style="thin"/>
      <top style="thin"/>
      <bottom style="thin"/>
      <diagonal style="medium"/>
    </border>
    <border diagonalUp="1" diagonalDown="1">
      <left style="medium"/>
      <right style="thin"/>
      <top style="thin"/>
      <bottom style="medium"/>
      <diagonal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>
        <color indexed="63"/>
      </top>
      <bottom style="thin"/>
      <diagonal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medium"/>
      <right style="thin"/>
      <top>
        <color indexed="63"/>
      </top>
      <bottom style="medium"/>
      <diagonal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0" xfId="0" applyFont="1" applyAlignment="1">
      <alignment/>
    </xf>
    <xf numFmtId="0" fontId="0" fillId="0" borderId="5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29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8" xfId="0" applyFill="1" applyBorder="1" applyAlignment="1">
      <alignment/>
    </xf>
    <xf numFmtId="172" fontId="0" fillId="0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172" fontId="0" fillId="0" borderId="15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2" borderId="12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30" xfId="0" applyFill="1" applyBorder="1" applyAlignment="1">
      <alignment/>
    </xf>
    <xf numFmtId="172" fontId="0" fillId="32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30" xfId="0" applyNumberFormat="1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32" borderId="51" xfId="0" applyNumberFormat="1" applyFill="1" applyBorder="1" applyAlignment="1">
      <alignment/>
    </xf>
    <xf numFmtId="2" fontId="0" fillId="32" borderId="12" xfId="0" applyNumberFormat="1" applyFill="1" applyBorder="1" applyAlignment="1">
      <alignment/>
    </xf>
    <xf numFmtId="2" fontId="0" fillId="32" borderId="3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14" xfId="0" applyNumberFormat="1" applyFill="1" applyBorder="1" applyAlignment="1">
      <alignment/>
    </xf>
    <xf numFmtId="0" fontId="0" fillId="32" borderId="10" xfId="0" applyFill="1" applyBorder="1" applyAlignment="1">
      <alignment/>
    </xf>
    <xf numFmtId="172" fontId="0" fillId="32" borderId="29" xfId="0" applyNumberFormat="1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13" xfId="0" applyFill="1" applyBorder="1" applyAlignment="1">
      <alignment/>
    </xf>
    <xf numFmtId="172" fontId="0" fillId="32" borderId="14" xfId="0" applyNumberForma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9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textRotation="255"/>
    </xf>
    <xf numFmtId="0" fontId="0" fillId="0" borderId="40" xfId="0" applyFill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 textRotation="255"/>
    </xf>
    <xf numFmtId="0" fontId="0" fillId="0" borderId="40" xfId="0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top"/>
    </xf>
    <xf numFmtId="0" fontId="0" fillId="0" borderId="65" xfId="0" applyFill="1" applyBorder="1" applyAlignment="1">
      <alignment horizontal="left" vertical="top"/>
    </xf>
    <xf numFmtId="0" fontId="0" fillId="0" borderId="66" xfId="0" applyFill="1" applyBorder="1" applyAlignment="1">
      <alignment/>
    </xf>
    <xf numFmtId="0" fontId="0" fillId="0" borderId="67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7" xfId="0" applyFill="1" applyBorder="1" applyAlignment="1">
      <alignment/>
    </xf>
    <xf numFmtId="0" fontId="0" fillId="0" borderId="6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68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67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4" xfId="0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 horizontal="center" vertical="top"/>
    </xf>
    <xf numFmtId="0" fontId="0" fillId="0" borderId="69" xfId="0" applyFill="1" applyBorder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66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/>
    </xf>
    <xf numFmtId="0" fontId="4" fillId="0" borderId="0" xfId="0" applyFont="1" applyAlignment="1">
      <alignment horizontal="left"/>
    </xf>
    <xf numFmtId="0" fontId="0" fillId="0" borderId="72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5"/>
  <sheetViews>
    <sheetView view="pageBreakPreview" zoomScale="84" zoomScaleNormal="73" zoomScaleSheetLayoutView="84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83" sqref="P83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.00390625" style="0" hidden="1" customWidth="1"/>
    <col min="4" max="4" width="7.875" style="0" bestFit="1" customWidth="1"/>
    <col min="5" max="5" width="7.25390625" style="0" customWidth="1"/>
    <col min="6" max="41" width="6.75390625" style="0" customWidth="1"/>
  </cols>
  <sheetData>
    <row r="1" spans="1:41" ht="15" hidden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2:33" ht="12.75">
      <c r="B2" s="119" t="s">
        <v>66</v>
      </c>
      <c r="M2" s="175"/>
      <c r="N2" s="175"/>
      <c r="O2" s="175"/>
      <c r="AG2" t="s">
        <v>57</v>
      </c>
    </row>
    <row r="3" spans="1:37" ht="15.75">
      <c r="A3" s="246"/>
      <c r="B3" s="246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4:39" ht="16.5" thickBot="1">
      <c r="D4" s="49" t="s">
        <v>55</v>
      </c>
      <c r="AH4" s="247" t="s">
        <v>47</v>
      </c>
      <c r="AI4" s="247"/>
      <c r="AJ4" s="247"/>
      <c r="AK4" s="247"/>
      <c r="AL4" s="247"/>
      <c r="AM4" s="247"/>
    </row>
    <row r="5" spans="1:41" ht="13.5" thickBot="1">
      <c r="A5" s="176" t="s">
        <v>6</v>
      </c>
      <c r="B5" s="193" t="s">
        <v>12</v>
      </c>
      <c r="C5" s="194"/>
      <c r="D5" s="10" t="s">
        <v>1</v>
      </c>
      <c r="E5" s="32" t="s">
        <v>0</v>
      </c>
      <c r="F5" s="195" t="s">
        <v>23</v>
      </c>
      <c r="G5" s="196"/>
      <c r="H5" s="196"/>
      <c r="I5" s="195" t="s">
        <v>24</v>
      </c>
      <c r="J5" s="196"/>
      <c r="K5" s="196"/>
      <c r="L5" s="195" t="s">
        <v>25</v>
      </c>
      <c r="M5" s="196"/>
      <c r="N5" s="196"/>
      <c r="O5" s="195" t="s">
        <v>26</v>
      </c>
      <c r="P5" s="196"/>
      <c r="Q5" s="196"/>
      <c r="R5" s="195" t="s">
        <v>27</v>
      </c>
      <c r="S5" s="196"/>
      <c r="T5" s="196"/>
      <c r="U5" s="195" t="s">
        <v>28</v>
      </c>
      <c r="V5" s="196"/>
      <c r="W5" s="196"/>
      <c r="X5" s="195" t="s">
        <v>29</v>
      </c>
      <c r="Y5" s="196"/>
      <c r="Z5" s="196"/>
      <c r="AA5" s="195" t="s">
        <v>30</v>
      </c>
      <c r="AB5" s="196"/>
      <c r="AC5" s="196"/>
      <c r="AD5" s="195" t="s">
        <v>31</v>
      </c>
      <c r="AE5" s="196"/>
      <c r="AF5" s="196"/>
      <c r="AG5" s="195" t="s">
        <v>32</v>
      </c>
      <c r="AH5" s="196"/>
      <c r="AI5" s="196"/>
      <c r="AJ5" s="195" t="s">
        <v>33</v>
      </c>
      <c r="AK5" s="196"/>
      <c r="AL5" s="196"/>
      <c r="AM5" s="195" t="s">
        <v>34</v>
      </c>
      <c r="AN5" s="196"/>
      <c r="AO5" s="197"/>
    </row>
    <row r="6" spans="1:41" ht="13.5" thickBot="1">
      <c r="A6" s="177"/>
      <c r="B6" s="191" t="s">
        <v>4</v>
      </c>
      <c r="C6" s="192"/>
      <c r="D6" s="11" t="s">
        <v>2</v>
      </c>
      <c r="E6" s="33" t="s">
        <v>3</v>
      </c>
      <c r="F6" s="42" t="s">
        <v>13</v>
      </c>
      <c r="G6" s="43" t="s">
        <v>14</v>
      </c>
      <c r="H6" s="43" t="s">
        <v>15</v>
      </c>
      <c r="I6" s="42" t="s">
        <v>13</v>
      </c>
      <c r="J6" s="43" t="s">
        <v>14</v>
      </c>
      <c r="K6" s="43" t="s">
        <v>15</v>
      </c>
      <c r="L6" s="42" t="s">
        <v>13</v>
      </c>
      <c r="M6" s="43" t="s">
        <v>14</v>
      </c>
      <c r="N6" s="43" t="s">
        <v>15</v>
      </c>
      <c r="O6" s="42" t="s">
        <v>13</v>
      </c>
      <c r="P6" s="43" t="s">
        <v>14</v>
      </c>
      <c r="Q6" s="43" t="s">
        <v>15</v>
      </c>
      <c r="R6" s="42" t="s">
        <v>13</v>
      </c>
      <c r="S6" s="43" t="s">
        <v>14</v>
      </c>
      <c r="T6" s="43" t="s">
        <v>15</v>
      </c>
      <c r="U6" s="42" t="s">
        <v>13</v>
      </c>
      <c r="V6" s="43" t="s">
        <v>14</v>
      </c>
      <c r="W6" s="43" t="s">
        <v>15</v>
      </c>
      <c r="X6" s="42" t="s">
        <v>13</v>
      </c>
      <c r="Y6" s="43" t="s">
        <v>14</v>
      </c>
      <c r="Z6" s="43" t="s">
        <v>15</v>
      </c>
      <c r="AA6" s="42" t="s">
        <v>13</v>
      </c>
      <c r="AB6" s="43" t="s">
        <v>14</v>
      </c>
      <c r="AC6" s="43" t="s">
        <v>15</v>
      </c>
      <c r="AD6" s="42" t="s">
        <v>13</v>
      </c>
      <c r="AE6" s="43" t="s">
        <v>14</v>
      </c>
      <c r="AF6" s="43" t="s">
        <v>15</v>
      </c>
      <c r="AG6" s="42" t="s">
        <v>13</v>
      </c>
      <c r="AH6" s="43" t="s">
        <v>14</v>
      </c>
      <c r="AI6" s="43" t="s">
        <v>15</v>
      </c>
      <c r="AJ6" s="42" t="s">
        <v>13</v>
      </c>
      <c r="AK6" s="43" t="s">
        <v>14</v>
      </c>
      <c r="AL6" s="43" t="s">
        <v>15</v>
      </c>
      <c r="AM6" s="42" t="s">
        <v>13</v>
      </c>
      <c r="AN6" s="43" t="s">
        <v>14</v>
      </c>
      <c r="AO6" s="44" t="s">
        <v>15</v>
      </c>
    </row>
    <row r="7" spans="1:41" ht="13.5" thickBot="1">
      <c r="A7" s="177"/>
      <c r="B7" s="188" t="s">
        <v>18</v>
      </c>
      <c r="C7" s="189"/>
      <c r="D7" s="34"/>
      <c r="E7" s="35" t="s">
        <v>21</v>
      </c>
      <c r="F7" s="36" t="s">
        <v>5</v>
      </c>
      <c r="G7" s="37" t="s">
        <v>19</v>
      </c>
      <c r="H7" s="37" t="s">
        <v>20</v>
      </c>
      <c r="I7" s="36" t="s">
        <v>5</v>
      </c>
      <c r="J7" s="37" t="s">
        <v>19</v>
      </c>
      <c r="K7" s="37" t="s">
        <v>20</v>
      </c>
      <c r="L7" s="36" t="s">
        <v>5</v>
      </c>
      <c r="M7" s="37" t="s">
        <v>19</v>
      </c>
      <c r="N7" s="37" t="s">
        <v>20</v>
      </c>
      <c r="O7" s="36" t="s">
        <v>5</v>
      </c>
      <c r="P7" s="37" t="s">
        <v>19</v>
      </c>
      <c r="Q7" s="37" t="s">
        <v>20</v>
      </c>
      <c r="R7" s="36" t="s">
        <v>5</v>
      </c>
      <c r="S7" s="37" t="s">
        <v>19</v>
      </c>
      <c r="T7" s="37" t="s">
        <v>20</v>
      </c>
      <c r="U7" s="36" t="s">
        <v>5</v>
      </c>
      <c r="V7" s="37" t="s">
        <v>19</v>
      </c>
      <c r="W7" s="37" t="s">
        <v>20</v>
      </c>
      <c r="X7" s="36" t="s">
        <v>5</v>
      </c>
      <c r="Y7" s="37" t="s">
        <v>19</v>
      </c>
      <c r="Z7" s="37" t="s">
        <v>20</v>
      </c>
      <c r="AA7" s="36" t="s">
        <v>5</v>
      </c>
      <c r="AB7" s="37" t="s">
        <v>19</v>
      </c>
      <c r="AC7" s="37" t="s">
        <v>20</v>
      </c>
      <c r="AD7" s="36" t="s">
        <v>5</v>
      </c>
      <c r="AE7" s="37" t="s">
        <v>19</v>
      </c>
      <c r="AF7" s="37" t="s">
        <v>20</v>
      </c>
      <c r="AG7" s="36" t="s">
        <v>5</v>
      </c>
      <c r="AH7" s="37" t="s">
        <v>19</v>
      </c>
      <c r="AI7" s="37" t="s">
        <v>20</v>
      </c>
      <c r="AJ7" s="36" t="s">
        <v>5</v>
      </c>
      <c r="AK7" s="37" t="s">
        <v>19</v>
      </c>
      <c r="AL7" s="37" t="s">
        <v>20</v>
      </c>
      <c r="AM7" s="36" t="s">
        <v>5</v>
      </c>
      <c r="AN7" s="37" t="s">
        <v>19</v>
      </c>
      <c r="AO7" s="38" t="s">
        <v>20</v>
      </c>
    </row>
    <row r="8" spans="1:41" s="94" customFormat="1" ht="13.5" thickBot="1">
      <c r="A8" s="177"/>
      <c r="B8" s="190" t="s">
        <v>50</v>
      </c>
      <c r="C8" s="56"/>
      <c r="D8" s="98"/>
      <c r="E8" s="58">
        <v>110</v>
      </c>
      <c r="F8" s="55">
        <v>9</v>
      </c>
      <c r="G8" s="128"/>
      <c r="H8" s="129"/>
      <c r="I8" s="55">
        <v>9</v>
      </c>
      <c r="J8" s="128"/>
      <c r="K8" s="129"/>
      <c r="L8" s="55">
        <v>9</v>
      </c>
      <c r="M8" s="128"/>
      <c r="N8" s="129"/>
      <c r="O8" s="55">
        <v>9</v>
      </c>
      <c r="P8" s="128"/>
      <c r="Q8" s="129"/>
      <c r="R8" s="55">
        <v>9</v>
      </c>
      <c r="S8" s="128"/>
      <c r="T8" s="129"/>
      <c r="U8" s="55">
        <v>9</v>
      </c>
      <c r="V8" s="128"/>
      <c r="W8" s="129"/>
      <c r="X8" s="55">
        <v>9</v>
      </c>
      <c r="Y8" s="128"/>
      <c r="Z8" s="129"/>
      <c r="AA8" s="55">
        <v>9</v>
      </c>
      <c r="AB8" s="128"/>
      <c r="AC8" s="139"/>
      <c r="AD8" s="55">
        <v>12</v>
      </c>
      <c r="AE8" s="128"/>
      <c r="AF8" s="129"/>
      <c r="AG8" s="55">
        <v>13</v>
      </c>
      <c r="AH8" s="128"/>
      <c r="AI8" s="129"/>
      <c r="AJ8" s="55">
        <v>13</v>
      </c>
      <c r="AK8" s="128"/>
      <c r="AL8" s="129"/>
      <c r="AM8" s="55">
        <v>12</v>
      </c>
      <c r="AN8" s="128"/>
      <c r="AO8" s="151"/>
    </row>
    <row r="9" spans="1:41" s="94" customFormat="1" ht="13.5" thickBot="1">
      <c r="A9" s="177"/>
      <c r="B9" s="180"/>
      <c r="C9" s="60"/>
      <c r="D9" s="99">
        <v>6</v>
      </c>
      <c r="E9" s="63">
        <v>6</v>
      </c>
      <c r="F9" s="100">
        <v>160</v>
      </c>
      <c r="G9" s="128">
        <v>0.8388</v>
      </c>
      <c r="H9" s="129">
        <v>1.1124</v>
      </c>
      <c r="I9" s="100">
        <v>160</v>
      </c>
      <c r="J9" s="128">
        <v>0.9612</v>
      </c>
      <c r="K9" s="129">
        <v>1.1916</v>
      </c>
      <c r="L9" s="100">
        <v>160</v>
      </c>
      <c r="M9" s="137">
        <v>1.008</v>
      </c>
      <c r="N9" s="137">
        <v>1.2455999999999998</v>
      </c>
      <c r="O9" s="100">
        <v>160</v>
      </c>
      <c r="P9" s="137">
        <v>1.0728</v>
      </c>
      <c r="Q9" s="137">
        <v>1.3212000000000002</v>
      </c>
      <c r="R9" s="100">
        <v>160</v>
      </c>
      <c r="S9" s="137">
        <v>1.0908</v>
      </c>
      <c r="T9" s="137">
        <v>1.35</v>
      </c>
      <c r="U9" s="100">
        <v>160</v>
      </c>
      <c r="V9" s="137">
        <v>1.0692000000000002</v>
      </c>
      <c r="W9" s="137">
        <v>1.2995999999999999</v>
      </c>
      <c r="X9" s="100">
        <v>160</v>
      </c>
      <c r="Y9" s="137">
        <v>0.9863999999999999</v>
      </c>
      <c r="Z9" s="137">
        <v>1.2348</v>
      </c>
      <c r="AA9" s="100">
        <v>160</v>
      </c>
      <c r="AB9" s="138">
        <v>0.9972000000000001</v>
      </c>
      <c r="AC9" s="138">
        <v>1.2995999999999999</v>
      </c>
      <c r="AD9" s="59">
        <v>210</v>
      </c>
      <c r="AE9" s="146">
        <v>1.4364000000000001</v>
      </c>
      <c r="AF9" s="147">
        <v>1.6056</v>
      </c>
      <c r="AG9" s="59">
        <v>210</v>
      </c>
      <c r="AH9" s="146">
        <v>1.6596</v>
      </c>
      <c r="AI9" s="147">
        <v>1.8756</v>
      </c>
      <c r="AJ9" s="59">
        <v>210</v>
      </c>
      <c r="AK9" s="146">
        <v>1.5515999999999999</v>
      </c>
      <c r="AL9" s="147">
        <v>1.6236</v>
      </c>
      <c r="AM9" s="59">
        <v>210</v>
      </c>
      <c r="AN9" s="146">
        <v>1.62</v>
      </c>
      <c r="AO9" s="152">
        <v>1.6884000000000001</v>
      </c>
    </row>
    <row r="10" spans="1:41" s="94" customFormat="1" ht="13.5" thickBot="1">
      <c r="A10" s="177"/>
      <c r="B10" s="180"/>
      <c r="C10" s="60"/>
      <c r="D10" s="83"/>
      <c r="E10" s="63"/>
      <c r="F10" s="77"/>
      <c r="G10" s="130"/>
      <c r="H10" s="131"/>
      <c r="I10" s="77"/>
      <c r="J10" s="130"/>
      <c r="K10" s="131"/>
      <c r="L10" s="77"/>
      <c r="M10" s="130"/>
      <c r="N10" s="131"/>
      <c r="O10" s="77"/>
      <c r="P10" s="130"/>
      <c r="Q10" s="131"/>
      <c r="R10" s="77"/>
      <c r="S10" s="130"/>
      <c r="T10" s="131"/>
      <c r="U10" s="77"/>
      <c r="V10" s="130"/>
      <c r="W10" s="131"/>
      <c r="X10" s="77"/>
      <c r="Y10" s="130"/>
      <c r="Z10" s="131"/>
      <c r="AA10" s="77"/>
      <c r="AB10" s="140"/>
      <c r="AC10" s="141"/>
      <c r="AD10" s="77"/>
      <c r="AE10" s="130"/>
      <c r="AF10" s="131"/>
      <c r="AG10" s="77"/>
      <c r="AH10" s="130"/>
      <c r="AI10" s="131"/>
      <c r="AJ10" s="77"/>
      <c r="AK10" s="130"/>
      <c r="AL10" s="131"/>
      <c r="AM10" s="77"/>
      <c r="AN10" s="130"/>
      <c r="AO10" s="153"/>
    </row>
    <row r="11" spans="1:41" s="94" customFormat="1" ht="13.5" thickBot="1">
      <c r="A11" s="177"/>
      <c r="B11" s="179" t="s">
        <v>49</v>
      </c>
      <c r="C11" s="60"/>
      <c r="D11" s="78"/>
      <c r="E11" s="85">
        <v>110</v>
      </c>
      <c r="F11" s="97">
        <v>12</v>
      </c>
      <c r="G11" s="132"/>
      <c r="H11" s="133"/>
      <c r="I11" s="97">
        <v>12</v>
      </c>
      <c r="J11" s="132"/>
      <c r="K11" s="136"/>
      <c r="L11" s="97">
        <v>12</v>
      </c>
      <c r="M11" s="132"/>
      <c r="N11" s="133"/>
      <c r="O11" s="97">
        <v>12</v>
      </c>
      <c r="P11" s="132"/>
      <c r="Q11" s="136"/>
      <c r="R11" s="97">
        <v>12</v>
      </c>
      <c r="S11" s="132"/>
      <c r="T11" s="133"/>
      <c r="U11" s="97">
        <v>12</v>
      </c>
      <c r="V11" s="132"/>
      <c r="W11" s="136"/>
      <c r="X11" s="97">
        <v>12</v>
      </c>
      <c r="Y11" s="132"/>
      <c r="Z11" s="133"/>
      <c r="AA11" s="97">
        <v>12</v>
      </c>
      <c r="AB11" s="142"/>
      <c r="AC11" s="143"/>
      <c r="AD11" s="97">
        <v>14</v>
      </c>
      <c r="AE11" s="132"/>
      <c r="AF11" s="133"/>
      <c r="AG11" s="97">
        <v>14</v>
      </c>
      <c r="AH11" s="132"/>
      <c r="AI11" s="136"/>
      <c r="AJ11" s="97">
        <v>14</v>
      </c>
      <c r="AK11" s="132"/>
      <c r="AL11" s="133"/>
      <c r="AM11" s="97">
        <v>14</v>
      </c>
      <c r="AN11" s="132"/>
      <c r="AO11" s="133"/>
    </row>
    <row r="12" spans="1:41" s="94" customFormat="1" ht="13.5" thickBot="1">
      <c r="A12" s="177"/>
      <c r="B12" s="180"/>
      <c r="C12" s="60"/>
      <c r="D12" s="99">
        <v>6</v>
      </c>
      <c r="E12" s="63">
        <v>6</v>
      </c>
      <c r="F12" s="87">
        <v>220</v>
      </c>
      <c r="G12" s="134">
        <v>1.7424000000000002</v>
      </c>
      <c r="H12" s="135">
        <v>1.5948</v>
      </c>
      <c r="I12" s="87">
        <v>220</v>
      </c>
      <c r="J12" s="134">
        <v>1.7568</v>
      </c>
      <c r="K12" s="135">
        <v>1.6344</v>
      </c>
      <c r="L12" s="87">
        <v>220</v>
      </c>
      <c r="M12" s="86">
        <v>1.746</v>
      </c>
      <c r="N12" s="88">
        <v>1.6092</v>
      </c>
      <c r="O12" s="87">
        <v>220</v>
      </c>
      <c r="P12" s="134">
        <v>1.728</v>
      </c>
      <c r="Q12" s="135">
        <v>1.5804</v>
      </c>
      <c r="R12" s="87">
        <v>220</v>
      </c>
      <c r="S12" s="86">
        <v>1.7207999999999999</v>
      </c>
      <c r="T12" s="88">
        <v>1.5768</v>
      </c>
      <c r="U12" s="87">
        <v>220</v>
      </c>
      <c r="V12" s="134">
        <v>1.728</v>
      </c>
      <c r="W12" s="135">
        <v>1.5804</v>
      </c>
      <c r="X12" s="87">
        <v>220</v>
      </c>
      <c r="Y12" s="86">
        <v>1.7352</v>
      </c>
      <c r="Z12" s="88">
        <v>1.5768</v>
      </c>
      <c r="AA12" s="87">
        <v>220</v>
      </c>
      <c r="AB12" s="144">
        <v>1.7712</v>
      </c>
      <c r="AC12" s="145">
        <v>1.5876</v>
      </c>
      <c r="AD12" s="87">
        <v>280</v>
      </c>
      <c r="AE12" s="86">
        <v>1.926</v>
      </c>
      <c r="AF12" s="88">
        <v>1.8576</v>
      </c>
      <c r="AG12" s="87">
        <v>290</v>
      </c>
      <c r="AH12" s="134">
        <v>1.9584000000000001</v>
      </c>
      <c r="AI12" s="148">
        <v>1.9188</v>
      </c>
      <c r="AJ12" s="87">
        <v>280</v>
      </c>
      <c r="AK12" s="134">
        <v>1.9404000000000001</v>
      </c>
      <c r="AL12" s="135">
        <v>1.9367999999999999</v>
      </c>
      <c r="AM12" s="87">
        <v>280</v>
      </c>
      <c r="AN12" s="86">
        <v>1.9224</v>
      </c>
      <c r="AO12" s="88">
        <v>1.8756</v>
      </c>
    </row>
    <row r="13" spans="1:41" s="94" customFormat="1" ht="13.5" thickBot="1">
      <c r="A13" s="177"/>
      <c r="B13" s="181"/>
      <c r="C13" s="67"/>
      <c r="D13" s="102"/>
      <c r="E13" s="69"/>
      <c r="F13" s="89"/>
      <c r="G13" s="90"/>
      <c r="H13" s="91"/>
      <c r="I13" s="92"/>
      <c r="J13" s="90"/>
      <c r="K13" s="93"/>
      <c r="L13" s="89"/>
      <c r="M13" s="90"/>
      <c r="N13" s="91"/>
      <c r="O13" s="92"/>
      <c r="P13" s="90"/>
      <c r="Q13" s="93"/>
      <c r="R13" s="89"/>
      <c r="S13" s="90"/>
      <c r="T13" s="91"/>
      <c r="U13" s="92"/>
      <c r="V13" s="90"/>
      <c r="W13" s="93"/>
      <c r="X13" s="89"/>
      <c r="Y13" s="90"/>
      <c r="Z13" s="91"/>
      <c r="AA13" s="92"/>
      <c r="AB13" s="90"/>
      <c r="AC13" s="93"/>
      <c r="AD13" s="89"/>
      <c r="AE13" s="90"/>
      <c r="AF13" s="91"/>
      <c r="AG13" s="92"/>
      <c r="AH13" s="90"/>
      <c r="AI13" s="93"/>
      <c r="AJ13" s="89"/>
      <c r="AK13" s="149"/>
      <c r="AL13" s="150"/>
      <c r="AM13" s="89"/>
      <c r="AN13" s="90"/>
      <c r="AO13" s="91"/>
    </row>
    <row r="14" spans="1:41" s="94" customFormat="1" ht="13.5" thickBot="1">
      <c r="A14" s="177"/>
      <c r="B14" s="182" t="s">
        <v>11</v>
      </c>
      <c r="C14" s="182"/>
      <c r="D14" s="182"/>
      <c r="E14" s="84">
        <v>110</v>
      </c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2"/>
      <c r="S14" s="83"/>
      <c r="T14" s="84"/>
      <c r="U14" s="82"/>
      <c r="V14" s="83"/>
      <c r="W14" s="84"/>
      <c r="X14" s="82"/>
      <c r="Y14" s="83"/>
      <c r="Z14" s="84"/>
      <c r="AA14" s="82"/>
      <c r="AB14" s="83"/>
      <c r="AC14" s="84"/>
      <c r="AD14" s="82"/>
      <c r="AE14" s="83"/>
      <c r="AF14" s="84"/>
      <c r="AG14" s="82"/>
      <c r="AH14" s="83"/>
      <c r="AI14" s="84"/>
      <c r="AJ14" s="82"/>
      <c r="AK14" s="83"/>
      <c r="AL14" s="84"/>
      <c r="AM14" s="82"/>
      <c r="AN14" s="83"/>
      <c r="AO14" s="85"/>
    </row>
    <row r="15" spans="1:41" s="94" customFormat="1" ht="13.5" thickBot="1">
      <c r="A15" s="177"/>
      <c r="B15" s="182"/>
      <c r="C15" s="183"/>
      <c r="D15" s="182"/>
      <c r="E15" s="62">
        <v>6</v>
      </c>
      <c r="F15" s="65"/>
      <c r="G15" s="60"/>
      <c r="H15" s="60"/>
      <c r="I15" s="65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</row>
    <row r="16" spans="1:41" s="94" customFormat="1" ht="13.5" thickBot="1">
      <c r="A16" s="177"/>
      <c r="B16" s="184"/>
      <c r="C16" s="184"/>
      <c r="D16" s="184"/>
      <c r="E16" s="103"/>
      <c r="F16" s="66"/>
      <c r="G16" s="67"/>
      <c r="H16" s="68"/>
      <c r="I16" s="66"/>
      <c r="J16" s="67"/>
      <c r="K16" s="68"/>
      <c r="L16" s="66"/>
      <c r="M16" s="67"/>
      <c r="N16" s="68"/>
      <c r="O16" s="66"/>
      <c r="P16" s="67"/>
      <c r="Q16" s="68"/>
      <c r="R16" s="66"/>
      <c r="S16" s="67"/>
      <c r="T16" s="68"/>
      <c r="U16" s="66"/>
      <c r="V16" s="67"/>
      <c r="W16" s="68"/>
      <c r="X16" s="66"/>
      <c r="Y16" s="67"/>
      <c r="Z16" s="68"/>
      <c r="AA16" s="66"/>
      <c r="AB16" s="67"/>
      <c r="AC16" s="68"/>
      <c r="AD16" s="66"/>
      <c r="AE16" s="67"/>
      <c r="AF16" s="68"/>
      <c r="AG16" s="66"/>
      <c r="AH16" s="67"/>
      <c r="AI16" s="68"/>
      <c r="AJ16" s="66"/>
      <c r="AK16" s="67"/>
      <c r="AL16" s="68"/>
      <c r="AM16" s="66"/>
      <c r="AN16" s="67"/>
      <c r="AO16" s="69"/>
    </row>
    <row r="17" spans="1:41" s="94" customFormat="1" ht="13.5" customHeight="1" thickBot="1">
      <c r="A17" s="173"/>
      <c r="B17" s="209" t="s">
        <v>46</v>
      </c>
      <c r="C17" s="210"/>
      <c r="D17" s="211"/>
      <c r="E17" s="104" t="s">
        <v>0</v>
      </c>
      <c r="F17" s="169" t="s">
        <v>13</v>
      </c>
      <c r="G17" s="167" t="s">
        <v>14</v>
      </c>
      <c r="H17" s="171" t="s">
        <v>15</v>
      </c>
      <c r="I17" s="169" t="s">
        <v>13</v>
      </c>
      <c r="J17" s="167" t="s">
        <v>14</v>
      </c>
      <c r="K17" s="171" t="s">
        <v>15</v>
      </c>
      <c r="L17" s="169" t="s">
        <v>13</v>
      </c>
      <c r="M17" s="167" t="s">
        <v>14</v>
      </c>
      <c r="N17" s="171" t="s">
        <v>15</v>
      </c>
      <c r="O17" s="169" t="s">
        <v>13</v>
      </c>
      <c r="P17" s="167" t="s">
        <v>14</v>
      </c>
      <c r="Q17" s="171" t="s">
        <v>15</v>
      </c>
      <c r="R17" s="169" t="s">
        <v>13</v>
      </c>
      <c r="S17" s="167" t="s">
        <v>14</v>
      </c>
      <c r="T17" s="171" t="s">
        <v>15</v>
      </c>
      <c r="U17" s="169" t="s">
        <v>13</v>
      </c>
      <c r="V17" s="167" t="s">
        <v>14</v>
      </c>
      <c r="W17" s="171" t="s">
        <v>15</v>
      </c>
      <c r="X17" s="169" t="s">
        <v>13</v>
      </c>
      <c r="Y17" s="167" t="s">
        <v>14</v>
      </c>
      <c r="Z17" s="171" t="s">
        <v>15</v>
      </c>
      <c r="AA17" s="169" t="s">
        <v>13</v>
      </c>
      <c r="AB17" s="167" t="s">
        <v>14</v>
      </c>
      <c r="AC17" s="171" t="s">
        <v>15</v>
      </c>
      <c r="AD17" s="169" t="s">
        <v>13</v>
      </c>
      <c r="AE17" s="167" t="s">
        <v>14</v>
      </c>
      <c r="AF17" s="171" t="s">
        <v>15</v>
      </c>
      <c r="AG17" s="169" t="s">
        <v>13</v>
      </c>
      <c r="AH17" s="167" t="s">
        <v>14</v>
      </c>
      <c r="AI17" s="171" t="s">
        <v>15</v>
      </c>
      <c r="AJ17" s="169" t="s">
        <v>13</v>
      </c>
      <c r="AK17" s="167" t="s">
        <v>14</v>
      </c>
      <c r="AL17" s="171" t="s">
        <v>15</v>
      </c>
      <c r="AM17" s="169" t="s">
        <v>13</v>
      </c>
      <c r="AN17" s="167" t="s">
        <v>14</v>
      </c>
      <c r="AO17" s="171" t="s">
        <v>15</v>
      </c>
    </row>
    <row r="18" spans="1:41" s="94" customFormat="1" ht="13.5" thickBot="1">
      <c r="A18" s="178"/>
      <c r="B18" s="212"/>
      <c r="C18" s="213"/>
      <c r="D18" s="214"/>
      <c r="E18" s="105" t="s">
        <v>3</v>
      </c>
      <c r="F18" s="170"/>
      <c r="G18" s="168"/>
      <c r="H18" s="172"/>
      <c r="I18" s="170"/>
      <c r="J18" s="168"/>
      <c r="K18" s="172"/>
      <c r="L18" s="170"/>
      <c r="M18" s="168"/>
      <c r="N18" s="172"/>
      <c r="O18" s="170"/>
      <c r="P18" s="168"/>
      <c r="Q18" s="172"/>
      <c r="R18" s="170"/>
      <c r="S18" s="168"/>
      <c r="T18" s="172"/>
      <c r="U18" s="170"/>
      <c r="V18" s="168"/>
      <c r="W18" s="172"/>
      <c r="X18" s="170"/>
      <c r="Y18" s="168"/>
      <c r="Z18" s="172"/>
      <c r="AA18" s="170"/>
      <c r="AB18" s="168"/>
      <c r="AC18" s="172"/>
      <c r="AD18" s="170"/>
      <c r="AE18" s="168"/>
      <c r="AF18" s="172"/>
      <c r="AG18" s="170"/>
      <c r="AH18" s="168"/>
      <c r="AI18" s="172"/>
      <c r="AJ18" s="170"/>
      <c r="AK18" s="168"/>
      <c r="AL18" s="172"/>
      <c r="AM18" s="170"/>
      <c r="AN18" s="168"/>
      <c r="AO18" s="172"/>
    </row>
    <row r="19" spans="1:41" s="94" customFormat="1" ht="13.5" thickBot="1">
      <c r="A19" s="178"/>
      <c r="B19" s="215"/>
      <c r="C19" s="216"/>
      <c r="D19" s="217"/>
      <c r="E19" s="106" t="s">
        <v>21</v>
      </c>
      <c r="F19" s="70" t="s">
        <v>5</v>
      </c>
      <c r="G19" s="71" t="s">
        <v>19</v>
      </c>
      <c r="H19" s="71" t="s">
        <v>20</v>
      </c>
      <c r="I19" s="70" t="s">
        <v>5</v>
      </c>
      <c r="J19" s="71" t="s">
        <v>19</v>
      </c>
      <c r="K19" s="71" t="s">
        <v>20</v>
      </c>
      <c r="L19" s="70" t="s">
        <v>5</v>
      </c>
      <c r="M19" s="71" t="s">
        <v>19</v>
      </c>
      <c r="N19" s="71" t="s">
        <v>20</v>
      </c>
      <c r="O19" s="70" t="s">
        <v>5</v>
      </c>
      <c r="P19" s="71" t="s">
        <v>19</v>
      </c>
      <c r="Q19" s="71" t="s">
        <v>20</v>
      </c>
      <c r="R19" s="70" t="s">
        <v>5</v>
      </c>
      <c r="S19" s="71" t="s">
        <v>19</v>
      </c>
      <c r="T19" s="71" t="s">
        <v>20</v>
      </c>
      <c r="U19" s="70" t="s">
        <v>5</v>
      </c>
      <c r="V19" s="71" t="s">
        <v>19</v>
      </c>
      <c r="W19" s="71" t="s">
        <v>20</v>
      </c>
      <c r="X19" s="70" t="s">
        <v>5</v>
      </c>
      <c r="Y19" s="71" t="s">
        <v>19</v>
      </c>
      <c r="Z19" s="71" t="s">
        <v>20</v>
      </c>
      <c r="AA19" s="70" t="s">
        <v>5</v>
      </c>
      <c r="AB19" s="71" t="s">
        <v>19</v>
      </c>
      <c r="AC19" s="71" t="s">
        <v>20</v>
      </c>
      <c r="AD19" s="70" t="s">
        <v>5</v>
      </c>
      <c r="AE19" s="71" t="s">
        <v>19</v>
      </c>
      <c r="AF19" s="71" t="s">
        <v>20</v>
      </c>
      <c r="AG19" s="70" t="s">
        <v>5</v>
      </c>
      <c r="AH19" s="71" t="s">
        <v>19</v>
      </c>
      <c r="AI19" s="71" t="s">
        <v>20</v>
      </c>
      <c r="AJ19" s="70" t="s">
        <v>5</v>
      </c>
      <c r="AK19" s="71" t="s">
        <v>19</v>
      </c>
      <c r="AL19" s="71" t="s">
        <v>20</v>
      </c>
      <c r="AM19" s="70" t="s">
        <v>5</v>
      </c>
      <c r="AN19" s="71" t="s">
        <v>19</v>
      </c>
      <c r="AO19" s="72" t="s">
        <v>20</v>
      </c>
    </row>
    <row r="20" spans="1:41" s="94" customFormat="1" ht="13.5" thickBot="1">
      <c r="A20" s="178"/>
      <c r="B20" s="204"/>
      <c r="C20" s="205"/>
      <c r="D20" s="206"/>
      <c r="E20" s="10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/>
      <c r="AB20" s="56"/>
      <c r="AC20" s="57"/>
      <c r="AD20" s="55"/>
      <c r="AE20" s="56"/>
      <c r="AF20" s="57"/>
      <c r="AG20" s="55"/>
      <c r="AH20" s="56"/>
      <c r="AI20" s="57"/>
      <c r="AJ20" s="55"/>
      <c r="AK20" s="56"/>
      <c r="AL20" s="57"/>
      <c r="AM20" s="55"/>
      <c r="AN20" s="56"/>
      <c r="AO20" s="58"/>
    </row>
    <row r="21" spans="1:41" s="94" customFormat="1" ht="13.5" thickBot="1">
      <c r="A21" s="178"/>
      <c r="B21" s="185"/>
      <c r="C21" s="186"/>
      <c r="D21" s="187"/>
      <c r="E21" s="108"/>
      <c r="F21" s="59"/>
      <c r="G21" s="60"/>
      <c r="H21" s="62"/>
      <c r="I21" s="59"/>
      <c r="J21" s="60"/>
      <c r="K21" s="62"/>
      <c r="L21" s="59"/>
      <c r="M21" s="60"/>
      <c r="N21" s="62"/>
      <c r="O21" s="59"/>
      <c r="P21" s="60"/>
      <c r="Q21" s="62"/>
      <c r="R21" s="59"/>
      <c r="S21" s="60"/>
      <c r="T21" s="62"/>
      <c r="U21" s="59"/>
      <c r="V21" s="60"/>
      <c r="W21" s="62"/>
      <c r="X21" s="59"/>
      <c r="Y21" s="60"/>
      <c r="Z21" s="62"/>
      <c r="AA21" s="59"/>
      <c r="AB21" s="60"/>
      <c r="AC21" s="62"/>
      <c r="AD21" s="59"/>
      <c r="AE21" s="60"/>
      <c r="AF21" s="62"/>
      <c r="AG21" s="59"/>
      <c r="AH21" s="60"/>
      <c r="AI21" s="62"/>
      <c r="AJ21" s="59"/>
      <c r="AK21" s="60"/>
      <c r="AL21" s="62"/>
      <c r="AM21" s="59"/>
      <c r="AN21" s="60"/>
      <c r="AO21" s="63"/>
    </row>
    <row r="22" spans="1:41" s="94" customFormat="1" ht="13.5" thickBot="1">
      <c r="A22" s="178"/>
      <c r="B22" s="185"/>
      <c r="C22" s="186"/>
      <c r="D22" s="187"/>
      <c r="E22" s="108"/>
      <c r="F22" s="59"/>
      <c r="G22" s="60"/>
      <c r="H22" s="62"/>
      <c r="I22" s="59"/>
      <c r="J22" s="60"/>
      <c r="K22" s="62"/>
      <c r="L22" s="59"/>
      <c r="M22" s="60"/>
      <c r="N22" s="62"/>
      <c r="O22" s="59"/>
      <c r="P22" s="60"/>
      <c r="Q22" s="62"/>
      <c r="R22" s="59"/>
      <c r="S22" s="60"/>
      <c r="T22" s="62"/>
      <c r="U22" s="59"/>
      <c r="V22" s="60"/>
      <c r="W22" s="62"/>
      <c r="X22" s="59"/>
      <c r="Y22" s="60"/>
      <c r="Z22" s="62"/>
      <c r="AA22" s="59"/>
      <c r="AB22" s="60"/>
      <c r="AC22" s="62"/>
      <c r="AD22" s="59"/>
      <c r="AE22" s="60"/>
      <c r="AF22" s="62"/>
      <c r="AG22" s="59"/>
      <c r="AH22" s="60"/>
      <c r="AI22" s="62"/>
      <c r="AJ22" s="59"/>
      <c r="AK22" s="60"/>
      <c r="AL22" s="62"/>
      <c r="AM22" s="59"/>
      <c r="AN22" s="60"/>
      <c r="AO22" s="63"/>
    </row>
    <row r="23" spans="1:41" s="94" customFormat="1" ht="13.5" thickBot="1">
      <c r="A23" s="178"/>
      <c r="B23" s="185"/>
      <c r="C23" s="186"/>
      <c r="D23" s="187"/>
      <c r="E23" s="108"/>
      <c r="F23" s="59"/>
      <c r="G23" s="60"/>
      <c r="H23" s="62"/>
      <c r="I23" s="59"/>
      <c r="J23" s="60"/>
      <c r="K23" s="62"/>
      <c r="L23" s="59"/>
      <c r="M23" s="60"/>
      <c r="N23" s="62"/>
      <c r="O23" s="59"/>
      <c r="P23" s="60"/>
      <c r="Q23" s="62"/>
      <c r="R23" s="59"/>
      <c r="S23" s="60"/>
      <c r="T23" s="62"/>
      <c r="U23" s="59"/>
      <c r="V23" s="60"/>
      <c r="W23" s="62"/>
      <c r="X23" s="59"/>
      <c r="Y23" s="60"/>
      <c r="Z23" s="62"/>
      <c r="AA23" s="59"/>
      <c r="AB23" s="60"/>
      <c r="AC23" s="62"/>
      <c r="AD23" s="59"/>
      <c r="AE23" s="60"/>
      <c r="AF23" s="62"/>
      <c r="AG23" s="59"/>
      <c r="AH23" s="60"/>
      <c r="AI23" s="62"/>
      <c r="AJ23" s="59"/>
      <c r="AK23" s="60"/>
      <c r="AL23" s="62"/>
      <c r="AM23" s="59"/>
      <c r="AN23" s="60"/>
      <c r="AO23" s="63"/>
    </row>
    <row r="24" spans="1:41" s="94" customFormat="1" ht="13.5" thickBot="1">
      <c r="A24" s="178"/>
      <c r="B24" s="185"/>
      <c r="C24" s="186"/>
      <c r="D24" s="187"/>
      <c r="E24" s="108"/>
      <c r="F24" s="59"/>
      <c r="G24" s="60"/>
      <c r="H24" s="62"/>
      <c r="I24" s="59"/>
      <c r="J24" s="60"/>
      <c r="K24" s="62"/>
      <c r="L24" s="59"/>
      <c r="M24" s="60"/>
      <c r="N24" s="62"/>
      <c r="O24" s="59"/>
      <c r="P24" s="60"/>
      <c r="Q24" s="62"/>
      <c r="R24" s="59"/>
      <c r="S24" s="60"/>
      <c r="T24" s="62"/>
      <c r="U24" s="59"/>
      <c r="V24" s="60"/>
      <c r="W24" s="62"/>
      <c r="X24" s="59"/>
      <c r="Y24" s="60"/>
      <c r="Z24" s="62"/>
      <c r="AA24" s="59"/>
      <c r="AB24" s="60"/>
      <c r="AC24" s="62"/>
      <c r="AD24" s="59"/>
      <c r="AE24" s="60"/>
      <c r="AF24" s="62"/>
      <c r="AG24" s="59"/>
      <c r="AH24" s="60"/>
      <c r="AI24" s="62"/>
      <c r="AJ24" s="59"/>
      <c r="AK24" s="60"/>
      <c r="AL24" s="62"/>
      <c r="AM24" s="59"/>
      <c r="AN24" s="60"/>
      <c r="AO24" s="63"/>
    </row>
    <row r="25" spans="1:41" s="94" customFormat="1" ht="13.5" thickBot="1">
      <c r="A25" s="173" t="s">
        <v>6</v>
      </c>
      <c r="B25" s="220" t="s">
        <v>12</v>
      </c>
      <c r="C25" s="221"/>
      <c r="D25" s="98" t="s">
        <v>1</v>
      </c>
      <c r="E25" s="109" t="s">
        <v>0</v>
      </c>
      <c r="F25" s="198" t="s">
        <v>35</v>
      </c>
      <c r="G25" s="199"/>
      <c r="H25" s="199"/>
      <c r="I25" s="198" t="s">
        <v>36</v>
      </c>
      <c r="J25" s="199"/>
      <c r="K25" s="199"/>
      <c r="L25" s="198" t="s">
        <v>37</v>
      </c>
      <c r="M25" s="199"/>
      <c r="N25" s="199"/>
      <c r="O25" s="198" t="s">
        <v>38</v>
      </c>
      <c r="P25" s="199"/>
      <c r="Q25" s="199"/>
      <c r="R25" s="198" t="s">
        <v>39</v>
      </c>
      <c r="S25" s="199"/>
      <c r="T25" s="199"/>
      <c r="U25" s="198" t="s">
        <v>40</v>
      </c>
      <c r="V25" s="199"/>
      <c r="W25" s="199"/>
      <c r="X25" s="198" t="s">
        <v>41</v>
      </c>
      <c r="Y25" s="199"/>
      <c r="Z25" s="199"/>
      <c r="AA25" s="198" t="s">
        <v>42</v>
      </c>
      <c r="AB25" s="199"/>
      <c r="AC25" s="199"/>
      <c r="AD25" s="198" t="s">
        <v>43</v>
      </c>
      <c r="AE25" s="199"/>
      <c r="AF25" s="199"/>
      <c r="AG25" s="198" t="s">
        <v>44</v>
      </c>
      <c r="AH25" s="199"/>
      <c r="AI25" s="199"/>
      <c r="AJ25" s="198" t="s">
        <v>45</v>
      </c>
      <c r="AK25" s="199"/>
      <c r="AL25" s="199"/>
      <c r="AM25" s="198" t="s">
        <v>22</v>
      </c>
      <c r="AN25" s="199"/>
      <c r="AO25" s="207"/>
    </row>
    <row r="26" spans="1:41" s="94" customFormat="1" ht="13.5" thickBot="1">
      <c r="A26" s="174"/>
      <c r="B26" s="200" t="s">
        <v>4</v>
      </c>
      <c r="C26" s="201"/>
      <c r="D26" s="99" t="s">
        <v>2</v>
      </c>
      <c r="E26" s="110" t="s">
        <v>3</v>
      </c>
      <c r="F26" s="73" t="s">
        <v>13</v>
      </c>
      <c r="G26" s="74" t="s">
        <v>14</v>
      </c>
      <c r="H26" s="74" t="s">
        <v>15</v>
      </c>
      <c r="I26" s="73" t="s">
        <v>13</v>
      </c>
      <c r="J26" s="74" t="s">
        <v>14</v>
      </c>
      <c r="K26" s="74" t="s">
        <v>15</v>
      </c>
      <c r="L26" s="73" t="s">
        <v>13</v>
      </c>
      <c r="M26" s="74" t="s">
        <v>14</v>
      </c>
      <c r="N26" s="74" t="s">
        <v>15</v>
      </c>
      <c r="O26" s="73" t="s">
        <v>13</v>
      </c>
      <c r="P26" s="74" t="s">
        <v>14</v>
      </c>
      <c r="Q26" s="74" t="s">
        <v>15</v>
      </c>
      <c r="R26" s="73" t="s">
        <v>13</v>
      </c>
      <c r="S26" s="74" t="s">
        <v>14</v>
      </c>
      <c r="T26" s="74" t="s">
        <v>15</v>
      </c>
      <c r="U26" s="73" t="s">
        <v>13</v>
      </c>
      <c r="V26" s="74" t="s">
        <v>14</v>
      </c>
      <c r="W26" s="74" t="s">
        <v>15</v>
      </c>
      <c r="X26" s="73" t="s">
        <v>13</v>
      </c>
      <c r="Y26" s="74" t="s">
        <v>14</v>
      </c>
      <c r="Z26" s="74" t="s">
        <v>15</v>
      </c>
      <c r="AA26" s="73" t="s">
        <v>13</v>
      </c>
      <c r="AB26" s="74" t="s">
        <v>14</v>
      </c>
      <c r="AC26" s="74" t="s">
        <v>15</v>
      </c>
      <c r="AD26" s="73" t="s">
        <v>13</v>
      </c>
      <c r="AE26" s="74" t="s">
        <v>14</v>
      </c>
      <c r="AF26" s="74" t="s">
        <v>15</v>
      </c>
      <c r="AG26" s="73" t="s">
        <v>13</v>
      </c>
      <c r="AH26" s="74" t="s">
        <v>14</v>
      </c>
      <c r="AI26" s="74" t="s">
        <v>15</v>
      </c>
      <c r="AJ26" s="73" t="s">
        <v>13</v>
      </c>
      <c r="AK26" s="74" t="s">
        <v>14</v>
      </c>
      <c r="AL26" s="74" t="s">
        <v>15</v>
      </c>
      <c r="AM26" s="73" t="s">
        <v>13</v>
      </c>
      <c r="AN26" s="74" t="s">
        <v>14</v>
      </c>
      <c r="AO26" s="75" t="s">
        <v>15</v>
      </c>
    </row>
    <row r="27" spans="1:41" s="94" customFormat="1" ht="13.5" thickBot="1">
      <c r="A27" s="174"/>
      <c r="B27" s="202" t="s">
        <v>18</v>
      </c>
      <c r="C27" s="203"/>
      <c r="D27" s="111"/>
      <c r="E27" s="112" t="s">
        <v>21</v>
      </c>
      <c r="F27" s="76" t="s">
        <v>5</v>
      </c>
      <c r="G27" s="71" t="s">
        <v>19</v>
      </c>
      <c r="H27" s="71" t="s">
        <v>20</v>
      </c>
      <c r="I27" s="76" t="s">
        <v>5</v>
      </c>
      <c r="J27" s="71" t="s">
        <v>19</v>
      </c>
      <c r="K27" s="71" t="s">
        <v>20</v>
      </c>
      <c r="L27" s="76" t="s">
        <v>5</v>
      </c>
      <c r="M27" s="71" t="s">
        <v>19</v>
      </c>
      <c r="N27" s="71" t="s">
        <v>20</v>
      </c>
      <c r="O27" s="76" t="s">
        <v>5</v>
      </c>
      <c r="P27" s="71" t="s">
        <v>19</v>
      </c>
      <c r="Q27" s="71" t="s">
        <v>20</v>
      </c>
      <c r="R27" s="76" t="s">
        <v>5</v>
      </c>
      <c r="S27" s="71" t="s">
        <v>19</v>
      </c>
      <c r="T27" s="71" t="s">
        <v>20</v>
      </c>
      <c r="U27" s="76" t="s">
        <v>5</v>
      </c>
      <c r="V27" s="71" t="s">
        <v>19</v>
      </c>
      <c r="W27" s="71" t="s">
        <v>20</v>
      </c>
      <c r="X27" s="76" t="s">
        <v>5</v>
      </c>
      <c r="Y27" s="71" t="s">
        <v>19</v>
      </c>
      <c r="Z27" s="71" t="s">
        <v>20</v>
      </c>
      <c r="AA27" s="76" t="s">
        <v>5</v>
      </c>
      <c r="AB27" s="71" t="s">
        <v>19</v>
      </c>
      <c r="AC27" s="71" t="s">
        <v>20</v>
      </c>
      <c r="AD27" s="76" t="s">
        <v>5</v>
      </c>
      <c r="AE27" s="71" t="s">
        <v>19</v>
      </c>
      <c r="AF27" s="71" t="s">
        <v>20</v>
      </c>
      <c r="AG27" s="76" t="s">
        <v>5</v>
      </c>
      <c r="AH27" s="71" t="s">
        <v>19</v>
      </c>
      <c r="AI27" s="71" t="s">
        <v>20</v>
      </c>
      <c r="AJ27" s="76" t="s">
        <v>5</v>
      </c>
      <c r="AK27" s="71" t="s">
        <v>19</v>
      </c>
      <c r="AL27" s="71" t="s">
        <v>20</v>
      </c>
      <c r="AM27" s="76" t="s">
        <v>5</v>
      </c>
      <c r="AN27" s="71" t="s">
        <v>19</v>
      </c>
      <c r="AO27" s="72" t="s">
        <v>20</v>
      </c>
    </row>
    <row r="28" spans="1:41" s="94" customFormat="1" ht="13.5" thickBot="1">
      <c r="A28" s="174"/>
      <c r="B28" s="218" t="s">
        <v>50</v>
      </c>
      <c r="C28" s="83"/>
      <c r="D28" s="98"/>
      <c r="E28" s="84">
        <v>110</v>
      </c>
      <c r="F28" s="55">
        <v>12</v>
      </c>
      <c r="G28" s="128"/>
      <c r="H28" s="129"/>
      <c r="I28" s="55">
        <v>12</v>
      </c>
      <c r="J28" s="128"/>
      <c r="K28" s="129"/>
      <c r="L28" s="55">
        <v>11</v>
      </c>
      <c r="M28" s="128"/>
      <c r="N28" s="129"/>
      <c r="O28" s="55">
        <v>10</v>
      </c>
      <c r="P28" s="128"/>
      <c r="Q28" s="129"/>
      <c r="R28" s="55"/>
      <c r="S28" s="128"/>
      <c r="T28" s="129"/>
      <c r="U28" s="55">
        <v>9</v>
      </c>
      <c r="V28" s="128"/>
      <c r="W28" s="129"/>
      <c r="X28" s="55">
        <v>9</v>
      </c>
      <c r="Y28" s="128"/>
      <c r="Z28" s="129"/>
      <c r="AA28" s="55">
        <v>8</v>
      </c>
      <c r="AB28" s="128"/>
      <c r="AC28" s="129"/>
      <c r="AD28" s="55">
        <v>8</v>
      </c>
      <c r="AE28" s="128"/>
      <c r="AF28" s="129"/>
      <c r="AG28" s="55">
        <v>8</v>
      </c>
      <c r="AH28" s="128"/>
      <c r="AI28" s="129"/>
      <c r="AJ28" s="55">
        <v>9</v>
      </c>
      <c r="AK28" s="128"/>
      <c r="AL28" s="129"/>
      <c r="AM28" s="55">
        <v>9</v>
      </c>
      <c r="AN28" s="128"/>
      <c r="AO28" s="151"/>
    </row>
    <row r="29" spans="1:41" s="94" customFormat="1" ht="13.5" thickBot="1">
      <c r="A29" s="174"/>
      <c r="B29" s="219"/>
      <c r="C29" s="60"/>
      <c r="D29" s="99">
        <v>6</v>
      </c>
      <c r="E29" s="62">
        <v>6</v>
      </c>
      <c r="F29" s="59">
        <v>200</v>
      </c>
      <c r="G29" s="146">
        <v>1.4868</v>
      </c>
      <c r="H29" s="147">
        <v>1.6596</v>
      </c>
      <c r="I29" s="59">
        <v>200</v>
      </c>
      <c r="J29" s="146">
        <v>1.4868</v>
      </c>
      <c r="K29" s="147">
        <v>1.4472</v>
      </c>
      <c r="L29" s="59">
        <v>180</v>
      </c>
      <c r="M29" s="146">
        <v>1.404</v>
      </c>
      <c r="N29" s="147">
        <v>1.3068</v>
      </c>
      <c r="O29" s="59">
        <v>160</v>
      </c>
      <c r="P29" s="146">
        <v>1.3788</v>
      </c>
      <c r="Q29" s="147">
        <v>1.44</v>
      </c>
      <c r="R29" s="59">
        <v>160</v>
      </c>
      <c r="S29" s="146">
        <v>1.2096</v>
      </c>
      <c r="T29" s="147">
        <v>1.1664</v>
      </c>
      <c r="U29" s="59">
        <v>150</v>
      </c>
      <c r="V29" s="146">
        <v>1.2167999999999999</v>
      </c>
      <c r="W29" s="147">
        <v>1.7784</v>
      </c>
      <c r="X29" s="59">
        <v>150</v>
      </c>
      <c r="Y29" s="146">
        <v>0.9576</v>
      </c>
      <c r="Z29" s="147">
        <v>0.9324</v>
      </c>
      <c r="AA29" s="59">
        <v>130</v>
      </c>
      <c r="AB29" s="146">
        <v>0.8172</v>
      </c>
      <c r="AC29" s="147">
        <v>0.8136</v>
      </c>
      <c r="AD29" s="59">
        <v>130</v>
      </c>
      <c r="AE29" s="146">
        <v>0.9144</v>
      </c>
      <c r="AF29" s="147">
        <v>0.9072</v>
      </c>
      <c r="AG29" s="59">
        <v>130</v>
      </c>
      <c r="AH29" s="146">
        <v>1.0404</v>
      </c>
      <c r="AI29" s="147">
        <v>1.17</v>
      </c>
      <c r="AJ29" s="59">
        <v>160</v>
      </c>
      <c r="AK29" s="146">
        <v>0.9756</v>
      </c>
      <c r="AL29" s="156">
        <v>1.1987999999999999</v>
      </c>
      <c r="AM29" s="59">
        <v>160</v>
      </c>
      <c r="AN29" s="146">
        <v>0.9756</v>
      </c>
      <c r="AO29" s="157">
        <v>1.17</v>
      </c>
    </row>
    <row r="30" spans="1:41" s="94" customFormat="1" ht="13.5" thickBot="1">
      <c r="A30" s="174"/>
      <c r="B30" s="219"/>
      <c r="C30" s="60"/>
      <c r="D30" s="83"/>
      <c r="E30" s="62"/>
      <c r="F30" s="77"/>
      <c r="G30" s="130"/>
      <c r="H30" s="131"/>
      <c r="I30" s="77"/>
      <c r="J30" s="130"/>
      <c r="K30" s="131"/>
      <c r="L30" s="77"/>
      <c r="M30" s="130"/>
      <c r="N30" s="131"/>
      <c r="O30" s="77"/>
      <c r="P30" s="130"/>
      <c r="Q30" s="131"/>
      <c r="R30" s="77"/>
      <c r="S30" s="130"/>
      <c r="T30" s="131"/>
      <c r="U30" s="77"/>
      <c r="V30" s="130"/>
      <c r="W30" s="131"/>
      <c r="X30" s="77"/>
      <c r="Y30" s="130"/>
      <c r="Z30" s="131"/>
      <c r="AA30" s="77"/>
      <c r="AB30" s="130"/>
      <c r="AC30" s="131"/>
      <c r="AD30" s="77"/>
      <c r="AE30" s="130"/>
      <c r="AF30" s="131"/>
      <c r="AG30" s="77"/>
      <c r="AH30" s="130"/>
      <c r="AI30" s="131"/>
      <c r="AJ30" s="77"/>
      <c r="AK30" s="130"/>
      <c r="AL30" s="131"/>
      <c r="AM30" s="77"/>
      <c r="AN30" s="130"/>
      <c r="AO30" s="153"/>
    </row>
    <row r="31" spans="1:41" s="94" customFormat="1" ht="13.5" thickBot="1">
      <c r="A31" s="174"/>
      <c r="B31" s="218" t="s">
        <v>49</v>
      </c>
      <c r="C31" s="60"/>
      <c r="D31" s="78"/>
      <c r="E31" s="84">
        <v>110</v>
      </c>
      <c r="F31" s="97">
        <v>14</v>
      </c>
      <c r="G31" s="132"/>
      <c r="H31" s="136"/>
      <c r="I31" s="97">
        <v>14</v>
      </c>
      <c r="J31" s="132"/>
      <c r="K31" s="133"/>
      <c r="L31" s="97">
        <v>14</v>
      </c>
      <c r="M31" s="132"/>
      <c r="N31" s="136"/>
      <c r="O31" s="97">
        <v>14</v>
      </c>
      <c r="P31" s="132"/>
      <c r="Q31" s="132"/>
      <c r="R31" s="97">
        <v>14</v>
      </c>
      <c r="S31" s="155"/>
      <c r="T31" s="136"/>
      <c r="U31" s="97">
        <v>14</v>
      </c>
      <c r="V31" s="132"/>
      <c r="W31" s="132"/>
      <c r="X31" s="97">
        <v>13</v>
      </c>
      <c r="Y31" s="155"/>
      <c r="Z31" s="136"/>
      <c r="AA31" s="87">
        <v>13</v>
      </c>
      <c r="AB31" s="132"/>
      <c r="AC31" s="133"/>
      <c r="AD31" s="97">
        <v>13</v>
      </c>
      <c r="AE31" s="132">
        <f>Z69</f>
        <v>1.7855999999999999</v>
      </c>
      <c r="AF31" s="133">
        <f>Z72</f>
        <v>1.8288</v>
      </c>
      <c r="AG31" s="97">
        <v>13</v>
      </c>
      <c r="AH31" s="132"/>
      <c r="AI31" s="136"/>
      <c r="AJ31" s="97">
        <v>12</v>
      </c>
      <c r="AK31" s="132"/>
      <c r="AL31" s="133"/>
      <c r="AM31" s="97">
        <v>12</v>
      </c>
      <c r="AN31" s="132"/>
      <c r="AO31" s="133"/>
    </row>
    <row r="32" spans="1:41" s="94" customFormat="1" ht="13.5" thickBot="1">
      <c r="A32" s="174"/>
      <c r="B32" s="219"/>
      <c r="C32" s="60"/>
      <c r="D32" s="99"/>
      <c r="E32" s="62">
        <v>6</v>
      </c>
      <c r="F32" s="87">
        <v>230</v>
      </c>
      <c r="G32" s="149">
        <v>1.9224</v>
      </c>
      <c r="H32" s="154">
        <v>1.854</v>
      </c>
      <c r="I32" s="87">
        <v>230</v>
      </c>
      <c r="J32" s="90">
        <v>2.1348000000000003</v>
      </c>
      <c r="K32" s="91">
        <v>2.1384000000000003</v>
      </c>
      <c r="L32" s="87">
        <v>270</v>
      </c>
      <c r="M32" s="149">
        <v>2.07</v>
      </c>
      <c r="N32" s="154">
        <v>2.1168</v>
      </c>
      <c r="O32" s="87">
        <v>270</v>
      </c>
      <c r="P32" s="149">
        <v>1.962</v>
      </c>
      <c r="Q32" s="149">
        <v>1.9764000000000002</v>
      </c>
      <c r="R32" s="87">
        <v>270</v>
      </c>
      <c r="S32" s="92">
        <v>1.9547999999999999</v>
      </c>
      <c r="T32" s="93">
        <v>1.9296</v>
      </c>
      <c r="U32" s="87">
        <v>270</v>
      </c>
      <c r="V32" s="90">
        <v>1.8035999999999999</v>
      </c>
      <c r="W32" s="90">
        <v>1.7784</v>
      </c>
      <c r="X32" s="87">
        <v>230</v>
      </c>
      <c r="Y32" s="92">
        <v>1.7244000000000002</v>
      </c>
      <c r="Z32" s="93">
        <v>1.6488</v>
      </c>
      <c r="AA32" s="87">
        <v>230</v>
      </c>
      <c r="AB32" s="149">
        <v>1.7244000000000002</v>
      </c>
      <c r="AC32" s="150">
        <v>1.656</v>
      </c>
      <c r="AD32" s="87">
        <v>230</v>
      </c>
      <c r="AE32" s="90"/>
      <c r="AF32" s="91"/>
      <c r="AG32" s="87">
        <v>230</v>
      </c>
      <c r="AH32" s="149">
        <v>1.7748</v>
      </c>
      <c r="AI32" s="154">
        <v>1.818</v>
      </c>
      <c r="AJ32" s="87">
        <v>220</v>
      </c>
      <c r="AK32" s="149">
        <v>1.7424000000000002</v>
      </c>
      <c r="AL32" s="150">
        <v>1.7604000000000002</v>
      </c>
      <c r="AM32" s="87">
        <v>220</v>
      </c>
      <c r="AN32" s="90">
        <v>1.8357000000000006</v>
      </c>
      <c r="AO32" s="91">
        <v>1.8504</v>
      </c>
    </row>
    <row r="33" spans="1:41" s="94" customFormat="1" ht="13.5" customHeight="1" hidden="1" thickBot="1">
      <c r="A33" s="174"/>
      <c r="B33" s="219"/>
      <c r="C33" s="60"/>
      <c r="D33" s="83"/>
      <c r="E33" s="62"/>
      <c r="F33" s="101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</row>
    <row r="34" spans="1:41" s="94" customFormat="1" ht="13.5" thickBot="1">
      <c r="A34" s="174"/>
      <c r="B34" s="208" t="s">
        <v>11</v>
      </c>
      <c r="C34" s="208"/>
      <c r="D34" s="208"/>
      <c r="E34" s="84">
        <v>110</v>
      </c>
      <c r="F34" s="115"/>
      <c r="G34" s="102"/>
      <c r="H34" s="116"/>
      <c r="I34" s="115"/>
      <c r="J34" s="102"/>
      <c r="K34" s="116"/>
      <c r="L34" s="115"/>
      <c r="M34" s="102"/>
      <c r="N34" s="116"/>
      <c r="O34" s="115"/>
      <c r="P34" s="102"/>
      <c r="Q34" s="116"/>
      <c r="R34" s="115"/>
      <c r="S34" s="102"/>
      <c r="T34" s="116"/>
      <c r="U34" s="115"/>
      <c r="V34" s="102"/>
      <c r="W34" s="116"/>
      <c r="X34" s="115"/>
      <c r="Y34" s="102"/>
      <c r="Z34" s="116"/>
      <c r="AA34" s="115"/>
      <c r="AB34" s="102"/>
      <c r="AC34" s="116"/>
      <c r="AD34" s="115"/>
      <c r="AE34" s="102"/>
      <c r="AF34" s="116"/>
      <c r="AG34" s="115"/>
      <c r="AH34" s="102"/>
      <c r="AI34" s="116"/>
      <c r="AJ34" s="115"/>
      <c r="AK34" s="102"/>
      <c r="AL34" s="116"/>
      <c r="AM34" s="115"/>
      <c r="AN34" s="102"/>
      <c r="AO34" s="117"/>
    </row>
    <row r="35" spans="1:41" s="94" customFormat="1" ht="13.5" thickBot="1">
      <c r="A35" s="174"/>
      <c r="B35" s="182"/>
      <c r="C35" s="183"/>
      <c r="D35" s="182"/>
      <c r="E35" s="62">
        <v>6</v>
      </c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>
        <f>AN32</f>
        <v>1.8357000000000006</v>
      </c>
      <c r="AO35" s="83"/>
    </row>
    <row r="36" spans="1:41" s="94" customFormat="1" ht="13.5" thickBot="1">
      <c r="A36" s="174"/>
      <c r="B36" s="184"/>
      <c r="C36" s="184"/>
      <c r="D36" s="184"/>
      <c r="E36" s="103"/>
      <c r="F36" s="66"/>
      <c r="G36" s="67"/>
      <c r="H36" s="68"/>
      <c r="I36" s="66"/>
      <c r="J36" s="67"/>
      <c r="K36" s="68"/>
      <c r="L36" s="66"/>
      <c r="M36" s="67"/>
      <c r="N36" s="68"/>
      <c r="O36" s="66"/>
      <c r="P36" s="67"/>
      <c r="Q36" s="68"/>
      <c r="R36" s="66"/>
      <c r="S36" s="67"/>
      <c r="T36" s="68"/>
      <c r="U36" s="66"/>
      <c r="V36" s="67"/>
      <c r="W36" s="68"/>
      <c r="X36" s="66"/>
      <c r="Y36" s="67"/>
      <c r="Z36" s="68"/>
      <c r="AA36" s="66"/>
      <c r="AB36" s="67"/>
      <c r="AC36" s="68"/>
      <c r="AD36" s="66"/>
      <c r="AE36" s="67"/>
      <c r="AF36" s="68"/>
      <c r="AG36" s="66"/>
      <c r="AH36" s="67"/>
      <c r="AI36" s="68"/>
      <c r="AJ36" s="66"/>
      <c r="AK36" s="67"/>
      <c r="AL36" s="68"/>
      <c r="AM36" s="66"/>
      <c r="AN36" s="67"/>
      <c r="AO36" s="69"/>
    </row>
    <row r="37" spans="1:41" s="94" customFormat="1" ht="13.5" customHeight="1" thickBot="1">
      <c r="A37" s="176"/>
      <c r="B37" s="223" t="s">
        <v>46</v>
      </c>
      <c r="C37" s="224"/>
      <c r="D37" s="225"/>
      <c r="E37" s="104" t="s">
        <v>0</v>
      </c>
      <c r="F37" s="232" t="s">
        <v>13</v>
      </c>
      <c r="G37" s="234" t="s">
        <v>14</v>
      </c>
      <c r="H37" s="239" t="s">
        <v>15</v>
      </c>
      <c r="I37" s="232" t="s">
        <v>13</v>
      </c>
      <c r="J37" s="234" t="s">
        <v>14</v>
      </c>
      <c r="K37" s="239" t="s">
        <v>15</v>
      </c>
      <c r="L37" s="232" t="s">
        <v>13</v>
      </c>
      <c r="M37" s="234" t="s">
        <v>14</v>
      </c>
      <c r="N37" s="239" t="s">
        <v>15</v>
      </c>
      <c r="O37" s="232" t="s">
        <v>13</v>
      </c>
      <c r="P37" s="234" t="s">
        <v>14</v>
      </c>
      <c r="Q37" s="239" t="s">
        <v>15</v>
      </c>
      <c r="R37" s="232" t="s">
        <v>13</v>
      </c>
      <c r="S37" s="234" t="s">
        <v>14</v>
      </c>
      <c r="T37" s="239" t="s">
        <v>15</v>
      </c>
      <c r="U37" s="232" t="s">
        <v>13</v>
      </c>
      <c r="V37" s="234" t="s">
        <v>14</v>
      </c>
      <c r="W37" s="239" t="s">
        <v>15</v>
      </c>
      <c r="X37" s="232" t="s">
        <v>13</v>
      </c>
      <c r="Y37" s="234" t="s">
        <v>14</v>
      </c>
      <c r="Z37" s="239" t="s">
        <v>15</v>
      </c>
      <c r="AA37" s="232" t="s">
        <v>13</v>
      </c>
      <c r="AB37" s="234" t="s">
        <v>14</v>
      </c>
      <c r="AC37" s="239" t="s">
        <v>15</v>
      </c>
      <c r="AD37" s="232" t="s">
        <v>13</v>
      </c>
      <c r="AE37" s="234" t="s">
        <v>14</v>
      </c>
      <c r="AF37" s="239" t="s">
        <v>15</v>
      </c>
      <c r="AG37" s="232" t="s">
        <v>13</v>
      </c>
      <c r="AH37" s="234" t="s">
        <v>14</v>
      </c>
      <c r="AI37" s="239" t="s">
        <v>15</v>
      </c>
      <c r="AJ37" s="232" t="s">
        <v>13</v>
      </c>
      <c r="AK37" s="234" t="s">
        <v>14</v>
      </c>
      <c r="AL37" s="239" t="s">
        <v>15</v>
      </c>
      <c r="AM37" s="232" t="s">
        <v>13</v>
      </c>
      <c r="AN37" s="234" t="s">
        <v>14</v>
      </c>
      <c r="AO37" s="239" t="s">
        <v>15</v>
      </c>
    </row>
    <row r="38" spans="1:41" ht="13.5" thickBot="1">
      <c r="A38" s="222"/>
      <c r="B38" s="226"/>
      <c r="C38" s="227"/>
      <c r="D38" s="228"/>
      <c r="E38" s="40" t="s">
        <v>3</v>
      </c>
      <c r="F38" s="233"/>
      <c r="G38" s="235"/>
      <c r="H38" s="240"/>
      <c r="I38" s="233"/>
      <c r="J38" s="235"/>
      <c r="K38" s="240"/>
      <c r="L38" s="233"/>
      <c r="M38" s="235"/>
      <c r="N38" s="240"/>
      <c r="O38" s="233"/>
      <c r="P38" s="235"/>
      <c r="Q38" s="240"/>
      <c r="R38" s="233"/>
      <c r="S38" s="235"/>
      <c r="T38" s="240"/>
      <c r="U38" s="233"/>
      <c r="V38" s="235"/>
      <c r="W38" s="240"/>
      <c r="X38" s="233"/>
      <c r="Y38" s="235"/>
      <c r="Z38" s="240"/>
      <c r="AA38" s="233"/>
      <c r="AB38" s="235"/>
      <c r="AC38" s="240"/>
      <c r="AD38" s="233"/>
      <c r="AE38" s="235"/>
      <c r="AF38" s="240"/>
      <c r="AG38" s="233"/>
      <c r="AH38" s="235"/>
      <c r="AI38" s="240"/>
      <c r="AJ38" s="233"/>
      <c r="AK38" s="235"/>
      <c r="AL38" s="240"/>
      <c r="AM38" s="233"/>
      <c r="AN38" s="235"/>
      <c r="AO38" s="240"/>
    </row>
    <row r="39" spans="1:41" ht="13.5" thickBot="1">
      <c r="A39" s="222"/>
      <c r="B39" s="229"/>
      <c r="C39" s="230"/>
      <c r="D39" s="231"/>
      <c r="E39" s="41" t="s">
        <v>21</v>
      </c>
      <c r="F39" s="39" t="s">
        <v>5</v>
      </c>
      <c r="G39" s="37" t="s">
        <v>19</v>
      </c>
      <c r="H39" s="37" t="s">
        <v>20</v>
      </c>
      <c r="I39" s="39" t="s">
        <v>5</v>
      </c>
      <c r="J39" s="37" t="s">
        <v>19</v>
      </c>
      <c r="K39" s="37" t="s">
        <v>20</v>
      </c>
      <c r="L39" s="39" t="s">
        <v>5</v>
      </c>
      <c r="M39" s="37" t="s">
        <v>19</v>
      </c>
      <c r="N39" s="37" t="s">
        <v>20</v>
      </c>
      <c r="O39" s="39" t="s">
        <v>5</v>
      </c>
      <c r="P39" s="37" t="s">
        <v>19</v>
      </c>
      <c r="Q39" s="37" t="s">
        <v>20</v>
      </c>
      <c r="R39" s="39" t="s">
        <v>5</v>
      </c>
      <c r="S39" s="37" t="s">
        <v>19</v>
      </c>
      <c r="T39" s="37" t="s">
        <v>20</v>
      </c>
      <c r="U39" s="39" t="s">
        <v>5</v>
      </c>
      <c r="V39" s="37" t="s">
        <v>19</v>
      </c>
      <c r="W39" s="37" t="s">
        <v>20</v>
      </c>
      <c r="X39" s="39" t="s">
        <v>5</v>
      </c>
      <c r="Y39" s="37" t="s">
        <v>19</v>
      </c>
      <c r="Z39" s="37" t="s">
        <v>20</v>
      </c>
      <c r="AA39" s="39" t="s">
        <v>5</v>
      </c>
      <c r="AB39" s="37" t="s">
        <v>19</v>
      </c>
      <c r="AC39" s="37" t="s">
        <v>20</v>
      </c>
      <c r="AD39" s="39" t="s">
        <v>5</v>
      </c>
      <c r="AE39" s="37" t="s">
        <v>19</v>
      </c>
      <c r="AF39" s="37" t="s">
        <v>20</v>
      </c>
      <c r="AG39" s="39" t="s">
        <v>5</v>
      </c>
      <c r="AH39" s="37" t="s">
        <v>19</v>
      </c>
      <c r="AI39" s="37" t="s">
        <v>20</v>
      </c>
      <c r="AJ39" s="39" t="s">
        <v>5</v>
      </c>
      <c r="AK39" s="37" t="s">
        <v>19</v>
      </c>
      <c r="AL39" s="37" t="s">
        <v>20</v>
      </c>
      <c r="AM39" s="39" t="s">
        <v>5</v>
      </c>
      <c r="AN39" s="37" t="s">
        <v>19</v>
      </c>
      <c r="AO39" s="38" t="s">
        <v>20</v>
      </c>
    </row>
    <row r="40" spans="1:41" ht="13.5" thickBot="1">
      <c r="A40" s="222"/>
      <c r="B40" s="241"/>
      <c r="C40" s="242"/>
      <c r="D40" s="243"/>
      <c r="E40" s="16"/>
      <c r="F40" s="8"/>
      <c r="G40" s="3"/>
      <c r="H40" s="21"/>
      <c r="I40" s="8"/>
      <c r="J40" s="3"/>
      <c r="K40" s="21"/>
      <c r="L40" s="8"/>
      <c r="M40" s="3"/>
      <c r="N40" s="21"/>
      <c r="O40" s="8"/>
      <c r="P40" s="3"/>
      <c r="Q40" s="21"/>
      <c r="R40" s="8"/>
      <c r="S40" s="3"/>
      <c r="T40" s="21"/>
      <c r="U40" s="8"/>
      <c r="V40" s="3"/>
      <c r="W40" s="21"/>
      <c r="X40" s="8"/>
      <c r="Y40" s="3"/>
      <c r="Z40" s="21"/>
      <c r="AA40" s="8"/>
      <c r="AB40" s="3"/>
      <c r="AC40" s="21"/>
      <c r="AD40" s="8"/>
      <c r="AE40" s="3"/>
      <c r="AF40" s="21"/>
      <c r="AG40" s="8"/>
      <c r="AH40" s="3"/>
      <c r="AI40" s="21"/>
      <c r="AJ40" s="8"/>
      <c r="AK40" s="3"/>
      <c r="AL40" s="21"/>
      <c r="AM40" s="8"/>
      <c r="AN40" s="3"/>
      <c r="AO40" s="4"/>
    </row>
    <row r="41" spans="1:41" ht="13.5" thickBot="1">
      <c r="A41" s="222"/>
      <c r="B41" s="236"/>
      <c r="C41" s="237"/>
      <c r="D41" s="238"/>
      <c r="E41" s="17"/>
      <c r="F41" s="9"/>
      <c r="G41" s="1"/>
      <c r="H41" s="20"/>
      <c r="I41" s="9"/>
      <c r="J41" s="1"/>
      <c r="K41" s="20"/>
      <c r="L41" s="9"/>
      <c r="M41" s="1"/>
      <c r="N41" s="20"/>
      <c r="O41" s="9"/>
      <c r="P41" s="1"/>
      <c r="Q41" s="20"/>
      <c r="R41" s="9"/>
      <c r="S41" s="1"/>
      <c r="T41" s="20"/>
      <c r="U41" s="9"/>
      <c r="V41" s="1"/>
      <c r="W41" s="20"/>
      <c r="X41" s="9"/>
      <c r="Y41" s="1"/>
      <c r="Z41" s="20"/>
      <c r="AA41" s="9"/>
      <c r="AB41" s="1"/>
      <c r="AC41" s="20"/>
      <c r="AD41" s="9"/>
      <c r="AE41" s="1"/>
      <c r="AF41" s="20"/>
      <c r="AG41" s="9"/>
      <c r="AH41" s="1"/>
      <c r="AI41" s="20"/>
      <c r="AJ41" s="9"/>
      <c r="AK41" s="1"/>
      <c r="AL41" s="20"/>
      <c r="AM41" s="9"/>
      <c r="AN41" s="1"/>
      <c r="AO41" s="5"/>
    </row>
    <row r="42" spans="1:41" ht="12" customHeight="1" thickBot="1">
      <c r="A42" s="222"/>
      <c r="B42" s="236"/>
      <c r="C42" s="237"/>
      <c r="D42" s="238"/>
      <c r="E42" s="17"/>
      <c r="F42" s="9"/>
      <c r="G42" s="1"/>
      <c r="H42" s="20"/>
      <c r="I42" s="9"/>
      <c r="J42" s="1"/>
      <c r="K42" s="20"/>
      <c r="L42" s="9"/>
      <c r="M42" s="1"/>
      <c r="N42" s="20"/>
      <c r="O42" s="9"/>
      <c r="P42" s="1"/>
      <c r="Q42" s="20"/>
      <c r="R42" s="9"/>
      <c r="S42" s="1"/>
      <c r="T42" s="20"/>
      <c r="U42" s="9"/>
      <c r="V42" s="1"/>
      <c r="W42" s="20"/>
      <c r="X42" s="9"/>
      <c r="Y42" s="1"/>
      <c r="Z42" s="20"/>
      <c r="AA42" s="9"/>
      <c r="AB42" s="1"/>
      <c r="AC42" s="20"/>
      <c r="AD42" s="9"/>
      <c r="AE42" s="1"/>
      <c r="AF42" s="20"/>
      <c r="AG42" s="9"/>
      <c r="AH42" s="1"/>
      <c r="AI42" s="20"/>
      <c r="AJ42" s="9"/>
      <c r="AK42" s="1"/>
      <c r="AL42" s="20"/>
      <c r="AM42" s="9"/>
      <c r="AN42" s="1"/>
      <c r="AO42" s="5"/>
    </row>
    <row r="43" spans="1:41" ht="13.5" hidden="1" thickBot="1">
      <c r="A43" s="222"/>
      <c r="B43" s="236"/>
      <c r="C43" s="237"/>
      <c r="D43" s="238"/>
      <c r="E43" s="17"/>
      <c r="F43" s="9"/>
      <c r="G43" s="1"/>
      <c r="H43" s="20"/>
      <c r="I43" s="9"/>
      <c r="J43" s="1"/>
      <c r="K43" s="20"/>
      <c r="L43" s="9"/>
      <c r="M43" s="1"/>
      <c r="N43" s="20"/>
      <c r="O43" s="9"/>
      <c r="P43" s="1"/>
      <c r="Q43" s="20"/>
      <c r="R43" s="9"/>
      <c r="S43" s="1"/>
      <c r="T43" s="20"/>
      <c r="U43" s="9"/>
      <c r="V43" s="1"/>
      <c r="W43" s="20"/>
      <c r="X43" s="9"/>
      <c r="Y43" s="1"/>
      <c r="Z43" s="20"/>
      <c r="AA43" s="9"/>
      <c r="AB43" s="1"/>
      <c r="AC43" s="20"/>
      <c r="AD43" s="9"/>
      <c r="AE43" s="1"/>
      <c r="AF43" s="20"/>
      <c r="AG43" s="9"/>
      <c r="AH43" s="1"/>
      <c r="AI43" s="20"/>
      <c r="AJ43" s="9"/>
      <c r="AK43" s="1"/>
      <c r="AL43" s="20"/>
      <c r="AM43" s="9"/>
      <c r="AN43" s="1"/>
      <c r="AO43" s="5"/>
    </row>
    <row r="44" spans="1:41" ht="13.5" hidden="1" thickBot="1">
      <c r="A44" s="222"/>
      <c r="B44" s="236"/>
      <c r="C44" s="237"/>
      <c r="D44" s="238"/>
      <c r="E44" s="17"/>
      <c r="F44" s="9"/>
      <c r="G44" s="1"/>
      <c r="H44" s="20"/>
      <c r="I44" s="9"/>
      <c r="J44" s="1"/>
      <c r="K44" s="20"/>
      <c r="L44" s="9"/>
      <c r="M44" s="1"/>
      <c r="N44" s="20"/>
      <c r="O44" s="9"/>
      <c r="P44" s="1"/>
      <c r="Q44" s="20"/>
      <c r="R44" s="9"/>
      <c r="S44" s="1"/>
      <c r="T44" s="20"/>
      <c r="U44" s="9"/>
      <c r="V44" s="1"/>
      <c r="W44" s="20"/>
      <c r="X44" s="9"/>
      <c r="Y44" s="1"/>
      <c r="Z44" s="20"/>
      <c r="AA44" s="9"/>
      <c r="AB44" s="1"/>
      <c r="AC44" s="20"/>
      <c r="AD44" s="9"/>
      <c r="AE44" s="1"/>
      <c r="AF44" s="20"/>
      <c r="AG44" s="9"/>
      <c r="AH44" s="1"/>
      <c r="AI44" s="20"/>
      <c r="AJ44" s="9"/>
      <c r="AK44" s="1"/>
      <c r="AL44" s="20"/>
      <c r="AM44" s="9"/>
      <c r="AN44" s="1"/>
      <c r="AO44" s="5"/>
    </row>
    <row r="45" spans="1:41" ht="13.5" thickBot="1">
      <c r="A45" s="164" t="s">
        <v>7</v>
      </c>
      <c r="B45" s="165"/>
      <c r="C45" s="165"/>
      <c r="D45" s="166"/>
      <c r="E45" s="31"/>
      <c r="F45" s="23"/>
      <c r="G45" s="24"/>
      <c r="H45" s="24"/>
      <c r="I45" s="23"/>
      <c r="J45" s="24"/>
      <c r="K45" s="25"/>
      <c r="L45" s="23"/>
      <c r="M45" s="24"/>
      <c r="N45" s="24"/>
      <c r="O45" s="23"/>
      <c r="P45" s="24"/>
      <c r="Q45" s="25"/>
      <c r="R45" s="23"/>
      <c r="S45" s="24"/>
      <c r="T45" s="24"/>
      <c r="U45" s="23"/>
      <c r="V45" s="24"/>
      <c r="W45" s="25"/>
      <c r="X45" s="23"/>
      <c r="Y45" s="24"/>
      <c r="Z45" s="24"/>
      <c r="AA45" s="23"/>
      <c r="AB45" s="24"/>
      <c r="AC45" s="25"/>
      <c r="AD45" s="23"/>
      <c r="AE45" s="24"/>
      <c r="AF45" s="24"/>
      <c r="AG45" s="23"/>
      <c r="AH45" s="24"/>
      <c r="AI45" s="25"/>
      <c r="AJ45" s="23"/>
      <c r="AK45" s="24"/>
      <c r="AL45" s="24"/>
      <c r="AM45" s="23"/>
      <c r="AN45" s="24"/>
      <c r="AO45" s="25"/>
    </row>
    <row r="46" spans="1:41" ht="13.5" thickBot="1">
      <c r="A46" s="161" t="s">
        <v>8</v>
      </c>
      <c r="B46" s="162"/>
      <c r="C46" s="162"/>
      <c r="D46" s="163"/>
      <c r="E46" s="31"/>
      <c r="F46" s="23"/>
      <c r="G46" s="24"/>
      <c r="H46" s="24"/>
      <c r="I46" s="23"/>
      <c r="J46" s="24"/>
      <c r="K46" s="25"/>
      <c r="L46" s="23"/>
      <c r="M46" s="24"/>
      <c r="N46" s="24"/>
      <c r="O46" s="23"/>
      <c r="P46" s="24"/>
      <c r="Q46" s="25"/>
      <c r="R46" s="23"/>
      <c r="S46" s="24"/>
      <c r="T46" s="24"/>
      <c r="U46" s="23"/>
      <c r="V46" s="24"/>
      <c r="W46" s="25"/>
      <c r="X46" s="23"/>
      <c r="Y46" s="24"/>
      <c r="Z46" s="24"/>
      <c r="AA46" s="23"/>
      <c r="AB46" s="24"/>
      <c r="AC46" s="25"/>
      <c r="AD46" s="23"/>
      <c r="AE46" s="24"/>
      <c r="AF46" s="24"/>
      <c r="AG46" s="23"/>
      <c r="AH46" s="24"/>
      <c r="AI46" s="25"/>
      <c r="AJ46" s="23"/>
      <c r="AK46" s="24"/>
      <c r="AL46" s="24"/>
      <c r="AM46" s="23"/>
      <c r="AN46" s="24"/>
      <c r="AO46" s="25"/>
    </row>
    <row r="47" spans="1:41" ht="13.5" thickBot="1">
      <c r="A47" s="158" t="s">
        <v>21</v>
      </c>
      <c r="B47" s="159"/>
      <c r="C47" s="159"/>
      <c r="D47" s="160"/>
      <c r="E47" s="31"/>
      <c r="F47" s="23"/>
      <c r="G47" s="24"/>
      <c r="H47" s="24"/>
      <c r="I47" s="23"/>
      <c r="J47" s="24"/>
      <c r="K47" s="25"/>
      <c r="L47" s="23"/>
      <c r="M47" s="24"/>
      <c r="N47" s="24"/>
      <c r="O47" s="23"/>
      <c r="P47" s="24"/>
      <c r="Q47" s="25"/>
      <c r="R47" s="23"/>
      <c r="S47" s="24"/>
      <c r="T47" s="24"/>
      <c r="U47" s="23"/>
      <c r="V47" s="24"/>
      <c r="W47" s="25"/>
      <c r="X47" s="23"/>
      <c r="Y47" s="24"/>
      <c r="Z47" s="24"/>
      <c r="AA47" s="23"/>
      <c r="AB47" s="24"/>
      <c r="AC47" s="25"/>
      <c r="AD47" s="23"/>
      <c r="AE47" s="24"/>
      <c r="AF47" s="24"/>
      <c r="AG47" s="23"/>
      <c r="AH47" s="24"/>
      <c r="AI47" s="25"/>
      <c r="AJ47" s="23"/>
      <c r="AK47" s="24"/>
      <c r="AL47" s="24"/>
      <c r="AM47" s="23"/>
      <c r="AN47" s="24"/>
      <c r="AO47" s="25"/>
    </row>
    <row r="48" spans="1:41" ht="12.75">
      <c r="A48" s="164" t="s">
        <v>9</v>
      </c>
      <c r="B48" s="165"/>
      <c r="C48" s="165"/>
      <c r="D48" s="166"/>
      <c r="E48" s="29"/>
      <c r="F48" s="26"/>
      <c r="G48" s="12"/>
      <c r="H48" s="12"/>
      <c r="I48" s="26"/>
      <c r="J48" s="12"/>
      <c r="K48" s="27"/>
      <c r="L48" s="26"/>
      <c r="M48" s="12"/>
      <c r="N48" s="12"/>
      <c r="O48" s="26"/>
      <c r="P48" s="12"/>
      <c r="Q48" s="27"/>
      <c r="R48" s="26"/>
      <c r="S48" s="12"/>
      <c r="T48" s="12"/>
      <c r="U48" s="26"/>
      <c r="V48" s="12"/>
      <c r="W48" s="27"/>
      <c r="X48" s="26"/>
      <c r="Y48" s="12"/>
      <c r="Z48" s="12"/>
      <c r="AA48" s="26"/>
      <c r="AB48" s="12"/>
      <c r="AC48" s="27"/>
      <c r="AD48" s="26"/>
      <c r="AE48" s="12"/>
      <c r="AF48" s="12"/>
      <c r="AG48" s="26"/>
      <c r="AH48" s="12"/>
      <c r="AI48" s="27"/>
      <c r="AJ48" s="26"/>
      <c r="AK48" s="12"/>
      <c r="AL48" s="12"/>
      <c r="AM48" s="26"/>
      <c r="AN48" s="12"/>
      <c r="AO48" s="27"/>
    </row>
    <row r="49" spans="1:41" ht="13.5" thickBot="1">
      <c r="A49" s="158" t="s">
        <v>20</v>
      </c>
      <c r="B49" s="159"/>
      <c r="C49" s="159"/>
      <c r="D49" s="160"/>
      <c r="E49" s="30"/>
      <c r="F49" s="15"/>
      <c r="G49" s="13"/>
      <c r="H49" s="13"/>
      <c r="I49" s="15"/>
      <c r="J49" s="13"/>
      <c r="K49" s="28"/>
      <c r="L49" s="15"/>
      <c r="M49" s="13"/>
      <c r="N49" s="13"/>
      <c r="O49" s="15"/>
      <c r="P49" s="13"/>
      <c r="Q49" s="28"/>
      <c r="R49" s="15"/>
      <c r="S49" s="13"/>
      <c r="T49" s="13"/>
      <c r="U49" s="15"/>
      <c r="V49" s="13"/>
      <c r="W49" s="28"/>
      <c r="X49" s="15"/>
      <c r="Y49" s="13"/>
      <c r="Z49" s="13"/>
      <c r="AA49" s="15"/>
      <c r="AB49" s="13"/>
      <c r="AC49" s="28"/>
      <c r="AD49" s="15"/>
      <c r="AE49" s="13"/>
      <c r="AF49" s="13"/>
      <c r="AG49" s="15"/>
      <c r="AH49" s="13"/>
      <c r="AI49" s="28"/>
      <c r="AJ49" s="15"/>
      <c r="AK49" s="13"/>
      <c r="AL49" s="13"/>
      <c r="AM49" s="15"/>
      <c r="AN49" s="13"/>
      <c r="AO49" s="28"/>
    </row>
    <row r="51" spans="2:21" ht="12.75">
      <c r="B51" t="s">
        <v>16</v>
      </c>
      <c r="R51" t="s">
        <v>10</v>
      </c>
      <c r="U51" t="s">
        <v>73</v>
      </c>
    </row>
    <row r="52" ht="12.75">
      <c r="B52" t="s">
        <v>17</v>
      </c>
    </row>
    <row r="53" spans="12:22" ht="15.75"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1:22" ht="15.75" hidden="1">
      <c r="K54" s="49" t="s">
        <v>70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 t="s">
        <v>72</v>
      </c>
    </row>
    <row r="55" ht="12.75" hidden="1"/>
    <row r="56" spans="2:30" ht="12.75" hidden="1">
      <c r="B56" t="s">
        <v>62</v>
      </c>
      <c r="F56" s="1">
        <v>1</v>
      </c>
      <c r="G56" s="1">
        <v>2</v>
      </c>
      <c r="H56" s="1">
        <v>3</v>
      </c>
      <c r="I56" s="1">
        <v>4</v>
      </c>
      <c r="J56" s="1">
        <v>5</v>
      </c>
      <c r="K56" s="1">
        <v>6</v>
      </c>
      <c r="L56" s="1">
        <v>7</v>
      </c>
      <c r="M56" s="1">
        <v>8</v>
      </c>
      <c r="N56" s="1">
        <v>9</v>
      </c>
      <c r="O56" s="1">
        <v>10</v>
      </c>
      <c r="P56" s="1">
        <v>11</v>
      </c>
      <c r="Q56" s="1">
        <v>12</v>
      </c>
      <c r="R56" s="1">
        <v>13</v>
      </c>
      <c r="S56" s="1">
        <v>14</v>
      </c>
      <c r="T56" s="1">
        <v>15</v>
      </c>
      <c r="U56" s="1">
        <v>16</v>
      </c>
      <c r="V56" s="1">
        <v>17</v>
      </c>
      <c r="W56" s="1">
        <v>18</v>
      </c>
      <c r="X56" s="1">
        <v>19</v>
      </c>
      <c r="Y56" s="1">
        <v>20</v>
      </c>
      <c r="Z56" s="1">
        <v>21</v>
      </c>
      <c r="AA56" s="1">
        <v>22</v>
      </c>
      <c r="AB56" s="1">
        <v>23</v>
      </c>
      <c r="AC56" s="1">
        <v>24</v>
      </c>
      <c r="AD56" s="1" t="s">
        <v>63</v>
      </c>
    </row>
    <row r="57" spans="6:30" ht="12.75" hidden="1">
      <c r="F57" s="1">
        <v>838.8</v>
      </c>
      <c r="G57" s="1">
        <v>961.2</v>
      </c>
      <c r="H57" s="1">
        <v>1008</v>
      </c>
      <c r="I57" s="1">
        <v>1072.8</v>
      </c>
      <c r="J57" s="1">
        <v>1090.8</v>
      </c>
      <c r="K57" s="1">
        <v>1069.2</v>
      </c>
      <c r="L57" s="1">
        <v>986.4</v>
      </c>
      <c r="M57" s="1">
        <v>997.2</v>
      </c>
      <c r="N57" s="1">
        <v>1436.4</v>
      </c>
      <c r="O57" s="1">
        <v>1659.6</v>
      </c>
      <c r="P57" s="1">
        <v>1551.6</v>
      </c>
      <c r="Q57" s="1">
        <v>1620</v>
      </c>
      <c r="R57" s="1">
        <v>1486.8</v>
      </c>
      <c r="S57" s="1">
        <v>1486.8</v>
      </c>
      <c r="T57" s="1">
        <v>1404</v>
      </c>
      <c r="U57" s="1">
        <v>1378.8</v>
      </c>
      <c r="V57" s="1">
        <v>1209.6</v>
      </c>
      <c r="W57" s="1">
        <v>1216.8</v>
      </c>
      <c r="X57" s="1">
        <v>957.6</v>
      </c>
      <c r="Y57" s="1">
        <v>817.2</v>
      </c>
      <c r="Z57" s="1">
        <v>914.4</v>
      </c>
      <c r="AA57" s="1">
        <v>1040.4</v>
      </c>
      <c r="AB57" s="1">
        <v>975.6</v>
      </c>
      <c r="AC57" s="1">
        <v>975.6</v>
      </c>
      <c r="AD57" s="1">
        <f>AVERAGE(F57:AC57)</f>
        <v>1173.1499999999999</v>
      </c>
    </row>
    <row r="58" spans="2:30" ht="12.75" hidden="1">
      <c r="B58" t="s">
        <v>68</v>
      </c>
      <c r="E58" t="s">
        <v>58</v>
      </c>
      <c r="F58" s="51">
        <f>F57/1000</f>
        <v>0.8388</v>
      </c>
      <c r="G58" s="51">
        <f aca="true" t="shared" si="0" ref="G58:AD58">G57/1000</f>
        <v>0.9612</v>
      </c>
      <c r="H58" s="51">
        <f t="shared" si="0"/>
        <v>1.008</v>
      </c>
      <c r="I58" s="51">
        <f t="shared" si="0"/>
        <v>1.0728</v>
      </c>
      <c r="J58" s="51">
        <f t="shared" si="0"/>
        <v>1.0908</v>
      </c>
      <c r="K58" s="51">
        <f t="shared" si="0"/>
        <v>1.0692000000000002</v>
      </c>
      <c r="L58" s="51">
        <f t="shared" si="0"/>
        <v>0.9863999999999999</v>
      </c>
      <c r="M58" s="51">
        <f t="shared" si="0"/>
        <v>0.9972000000000001</v>
      </c>
      <c r="N58" s="51">
        <f t="shared" si="0"/>
        <v>1.4364000000000001</v>
      </c>
      <c r="O58" s="51">
        <f t="shared" si="0"/>
        <v>1.6596</v>
      </c>
      <c r="P58" s="51">
        <f t="shared" si="0"/>
        <v>1.5515999999999999</v>
      </c>
      <c r="Q58" s="51">
        <f t="shared" si="0"/>
        <v>1.62</v>
      </c>
      <c r="R58" s="51">
        <f t="shared" si="0"/>
        <v>1.4868</v>
      </c>
      <c r="S58" s="51">
        <f t="shared" si="0"/>
        <v>1.4868</v>
      </c>
      <c r="T58" s="51">
        <f t="shared" si="0"/>
        <v>1.404</v>
      </c>
      <c r="U58" s="51">
        <f t="shared" si="0"/>
        <v>1.3788</v>
      </c>
      <c r="V58" s="51">
        <f t="shared" si="0"/>
        <v>1.2096</v>
      </c>
      <c r="W58" s="51">
        <f t="shared" si="0"/>
        <v>1.2167999999999999</v>
      </c>
      <c r="X58" s="51">
        <f t="shared" si="0"/>
        <v>0.9576</v>
      </c>
      <c r="Y58" s="51">
        <f t="shared" si="0"/>
        <v>0.8172</v>
      </c>
      <c r="Z58" s="51">
        <f t="shared" si="0"/>
        <v>0.9144</v>
      </c>
      <c r="AA58" s="51">
        <f t="shared" si="0"/>
        <v>1.0404</v>
      </c>
      <c r="AB58" s="51">
        <f t="shared" si="0"/>
        <v>0.9756</v>
      </c>
      <c r="AC58" s="51">
        <f t="shared" si="0"/>
        <v>0.9756</v>
      </c>
      <c r="AD58" s="51">
        <f t="shared" si="0"/>
        <v>1.17315</v>
      </c>
    </row>
    <row r="59" spans="6:30" ht="12.75" hidden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6:30" ht="12.75" hidden="1">
      <c r="F60" s="1">
        <f>18+1094.4</f>
        <v>1112.4</v>
      </c>
      <c r="G60" s="1">
        <f>18+1173.6</f>
        <v>1191.6</v>
      </c>
      <c r="H60" s="1">
        <v>1245.6</v>
      </c>
      <c r="I60" s="1">
        <v>1321.2</v>
      </c>
      <c r="J60" s="1">
        <v>1350</v>
      </c>
      <c r="K60" s="1">
        <v>1299.6</v>
      </c>
      <c r="L60" s="1">
        <v>1234.8</v>
      </c>
      <c r="M60" s="1">
        <v>1299.6</v>
      </c>
      <c r="N60" s="1">
        <v>1605.6</v>
      </c>
      <c r="O60" s="1">
        <v>1875.6</v>
      </c>
      <c r="P60" s="1">
        <v>1623.6</v>
      </c>
      <c r="Q60" s="1">
        <v>1688.4</v>
      </c>
      <c r="R60" s="1">
        <v>1659.6</v>
      </c>
      <c r="S60" s="1">
        <v>1447.2</v>
      </c>
      <c r="T60" s="1">
        <v>1306.8</v>
      </c>
      <c r="U60" s="1">
        <v>1440</v>
      </c>
      <c r="V60" s="1">
        <v>1166.4</v>
      </c>
      <c r="W60" s="1">
        <v>1206</v>
      </c>
      <c r="X60" s="1">
        <v>932.4</v>
      </c>
      <c r="Y60" s="1">
        <v>813.6</v>
      </c>
      <c r="Z60" s="1">
        <v>907.2</v>
      </c>
      <c r="AA60" s="1">
        <v>1170</v>
      </c>
      <c r="AB60" s="1">
        <v>1198.8</v>
      </c>
      <c r="AC60" s="1">
        <v>1170</v>
      </c>
      <c r="AD60" s="1">
        <f>AVERAGE(F60:AC60)</f>
        <v>1302.75</v>
      </c>
    </row>
    <row r="61" spans="5:30" ht="12.75" hidden="1">
      <c r="E61" t="s">
        <v>59</v>
      </c>
      <c r="F61" s="51">
        <f>F60/1000</f>
        <v>1.1124</v>
      </c>
      <c r="G61" s="51">
        <f>G60/1000</f>
        <v>1.1916</v>
      </c>
      <c r="H61" s="51">
        <f aca="true" t="shared" si="1" ref="H61:AD61">H60/1000</f>
        <v>1.2455999999999998</v>
      </c>
      <c r="I61" s="51">
        <f t="shared" si="1"/>
        <v>1.3212000000000002</v>
      </c>
      <c r="J61" s="51">
        <f t="shared" si="1"/>
        <v>1.35</v>
      </c>
      <c r="K61" s="51">
        <f t="shared" si="1"/>
        <v>1.2995999999999999</v>
      </c>
      <c r="L61" s="51">
        <f t="shared" si="1"/>
        <v>1.2348</v>
      </c>
      <c r="M61" s="51">
        <f t="shared" si="1"/>
        <v>1.2995999999999999</v>
      </c>
      <c r="N61" s="51">
        <f t="shared" si="1"/>
        <v>1.6056</v>
      </c>
      <c r="O61" s="51">
        <f t="shared" si="1"/>
        <v>1.8756</v>
      </c>
      <c r="P61" s="51">
        <f t="shared" si="1"/>
        <v>1.6236</v>
      </c>
      <c r="Q61" s="51">
        <f t="shared" si="1"/>
        <v>1.6884000000000001</v>
      </c>
      <c r="R61" s="51">
        <f t="shared" si="1"/>
        <v>1.6596</v>
      </c>
      <c r="S61" s="51">
        <f t="shared" si="1"/>
        <v>1.4472</v>
      </c>
      <c r="T61" s="51">
        <f t="shared" si="1"/>
        <v>1.3068</v>
      </c>
      <c r="U61" s="51">
        <f t="shared" si="1"/>
        <v>1.44</v>
      </c>
      <c r="V61" s="51">
        <f t="shared" si="1"/>
        <v>1.1664</v>
      </c>
      <c r="W61" s="51">
        <f t="shared" si="1"/>
        <v>1.206</v>
      </c>
      <c r="X61" s="51">
        <f t="shared" si="1"/>
        <v>0.9324</v>
      </c>
      <c r="Y61" s="51">
        <f t="shared" si="1"/>
        <v>0.8136</v>
      </c>
      <c r="Z61" s="51">
        <f t="shared" si="1"/>
        <v>0.9072</v>
      </c>
      <c r="AA61" s="51">
        <f t="shared" si="1"/>
        <v>1.17</v>
      </c>
      <c r="AB61" s="51">
        <f t="shared" si="1"/>
        <v>1.1987999999999999</v>
      </c>
      <c r="AC61" s="51">
        <f t="shared" si="1"/>
        <v>1.17</v>
      </c>
      <c r="AD61" s="51">
        <f t="shared" si="1"/>
        <v>1.30275</v>
      </c>
    </row>
    <row r="62" spans="6:30" ht="12.75" hidden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6:30" ht="12.75" hidden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6:30" ht="12.75" hidden="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75" hidden="1"/>
    <row r="66" ht="12.75" hidden="1"/>
    <row r="67" spans="2:30" ht="12.75" hidden="1">
      <c r="B67" t="s">
        <v>62</v>
      </c>
      <c r="F67" s="1">
        <v>1</v>
      </c>
      <c r="G67" s="1">
        <v>2</v>
      </c>
      <c r="H67" s="1">
        <v>3</v>
      </c>
      <c r="I67" s="1">
        <v>4</v>
      </c>
      <c r="J67" s="1">
        <v>5</v>
      </c>
      <c r="K67" s="1">
        <v>6</v>
      </c>
      <c r="L67" s="1">
        <v>7</v>
      </c>
      <c r="M67" s="1">
        <v>8</v>
      </c>
      <c r="N67" s="1">
        <v>9</v>
      </c>
      <c r="O67" s="1">
        <v>10</v>
      </c>
      <c r="P67" s="1">
        <v>11</v>
      </c>
      <c r="Q67" s="1">
        <v>12</v>
      </c>
      <c r="R67" s="1">
        <v>13</v>
      </c>
      <c r="S67" s="1">
        <v>14</v>
      </c>
      <c r="T67" s="1">
        <v>15</v>
      </c>
      <c r="U67" s="1">
        <v>16</v>
      </c>
      <c r="V67" s="1">
        <v>17</v>
      </c>
      <c r="W67" s="1">
        <v>18</v>
      </c>
      <c r="X67" s="1">
        <v>19</v>
      </c>
      <c r="Y67" s="1">
        <v>20</v>
      </c>
      <c r="Z67" s="1">
        <v>21</v>
      </c>
      <c r="AA67" s="1">
        <v>22</v>
      </c>
      <c r="AB67" s="1">
        <v>23</v>
      </c>
      <c r="AC67" s="1">
        <v>24</v>
      </c>
      <c r="AD67" s="1" t="s">
        <v>63</v>
      </c>
    </row>
    <row r="68" spans="6:30" ht="12.75" hidden="1">
      <c r="F68" s="1">
        <v>1742.4</v>
      </c>
      <c r="G68" s="1">
        <v>1756.8</v>
      </c>
      <c r="H68" s="1">
        <v>1746</v>
      </c>
      <c r="I68" s="1">
        <v>1728</v>
      </c>
      <c r="J68" s="1">
        <v>1720.8</v>
      </c>
      <c r="K68" s="1">
        <v>1728</v>
      </c>
      <c r="L68" s="1">
        <v>1735.2</v>
      </c>
      <c r="M68" s="1">
        <v>1771.2</v>
      </c>
      <c r="N68" s="1">
        <v>1926</v>
      </c>
      <c r="O68" s="1">
        <v>1958.4</v>
      </c>
      <c r="P68" s="1">
        <v>1940.4</v>
      </c>
      <c r="Q68" s="1">
        <v>1922.4</v>
      </c>
      <c r="R68" s="1">
        <v>1922.4</v>
      </c>
      <c r="S68" s="1">
        <v>2134.8</v>
      </c>
      <c r="T68" s="1">
        <v>2070</v>
      </c>
      <c r="U68" s="1">
        <v>1962</v>
      </c>
      <c r="V68" s="1">
        <v>1954.8</v>
      </c>
      <c r="W68" s="1">
        <v>1803.6</v>
      </c>
      <c r="X68" s="1">
        <v>1724.4</v>
      </c>
      <c r="Y68" s="1">
        <v>1724.4</v>
      </c>
      <c r="Z68" s="1">
        <v>1785.6</v>
      </c>
      <c r="AA68" s="1">
        <v>1774.8</v>
      </c>
      <c r="AB68" s="1">
        <v>1742.4</v>
      </c>
      <c r="AC68" s="1">
        <v>1782</v>
      </c>
      <c r="AD68" s="1">
        <f>AVERAGE(F68:AC68)</f>
        <v>1835.7000000000005</v>
      </c>
    </row>
    <row r="69" spans="2:30" ht="12.75" hidden="1">
      <c r="B69" t="s">
        <v>69</v>
      </c>
      <c r="E69" t="s">
        <v>58</v>
      </c>
      <c r="F69" s="51">
        <f>F68/1000</f>
        <v>1.7424000000000002</v>
      </c>
      <c r="G69" s="51">
        <f aca="true" t="shared" si="2" ref="G69:AD69">G68/1000</f>
        <v>1.7568</v>
      </c>
      <c r="H69" s="51">
        <f t="shared" si="2"/>
        <v>1.746</v>
      </c>
      <c r="I69" s="51">
        <f t="shared" si="2"/>
        <v>1.728</v>
      </c>
      <c r="J69" s="51">
        <f t="shared" si="2"/>
        <v>1.7207999999999999</v>
      </c>
      <c r="K69" s="51">
        <f t="shared" si="2"/>
        <v>1.728</v>
      </c>
      <c r="L69" s="51">
        <f t="shared" si="2"/>
        <v>1.7352</v>
      </c>
      <c r="M69" s="51">
        <f t="shared" si="2"/>
        <v>1.7712</v>
      </c>
      <c r="N69" s="51">
        <f t="shared" si="2"/>
        <v>1.926</v>
      </c>
      <c r="O69" s="51">
        <f t="shared" si="2"/>
        <v>1.9584000000000001</v>
      </c>
      <c r="P69" s="51">
        <f t="shared" si="2"/>
        <v>1.9404000000000001</v>
      </c>
      <c r="Q69" s="51">
        <f t="shared" si="2"/>
        <v>1.9224</v>
      </c>
      <c r="R69" s="51">
        <f t="shared" si="2"/>
        <v>1.9224</v>
      </c>
      <c r="S69" s="51">
        <f t="shared" si="2"/>
        <v>2.1348000000000003</v>
      </c>
      <c r="T69" s="51">
        <f t="shared" si="2"/>
        <v>2.07</v>
      </c>
      <c r="U69" s="51">
        <f t="shared" si="2"/>
        <v>1.962</v>
      </c>
      <c r="V69" s="51">
        <f t="shared" si="2"/>
        <v>1.9547999999999999</v>
      </c>
      <c r="W69" s="51">
        <f t="shared" si="2"/>
        <v>1.8035999999999999</v>
      </c>
      <c r="X69" s="51">
        <f t="shared" si="2"/>
        <v>1.7244000000000002</v>
      </c>
      <c r="Y69" s="51">
        <f t="shared" si="2"/>
        <v>1.7244000000000002</v>
      </c>
      <c r="Z69" s="51">
        <f t="shared" si="2"/>
        <v>1.7855999999999999</v>
      </c>
      <c r="AA69" s="51">
        <f t="shared" si="2"/>
        <v>1.7748</v>
      </c>
      <c r="AB69" s="51">
        <f t="shared" si="2"/>
        <v>1.7424000000000002</v>
      </c>
      <c r="AC69" s="51">
        <f t="shared" si="2"/>
        <v>1.782</v>
      </c>
      <c r="AD69" s="51">
        <f t="shared" si="2"/>
        <v>1.8357000000000006</v>
      </c>
    </row>
    <row r="70" spans="6:30" ht="12.75" hidden="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6:30" ht="12.75" hidden="1">
      <c r="F71" s="1">
        <v>1594.8</v>
      </c>
      <c r="G71" s="1">
        <v>1634.4</v>
      </c>
      <c r="H71" s="1">
        <v>1609.2</v>
      </c>
      <c r="I71" s="1">
        <v>1580.4</v>
      </c>
      <c r="J71" s="1">
        <v>1576.8</v>
      </c>
      <c r="K71" s="1">
        <v>1580.4</v>
      </c>
      <c r="L71" s="1">
        <v>1576.8</v>
      </c>
      <c r="M71" s="1">
        <v>1587.6</v>
      </c>
      <c r="N71" s="1">
        <v>1857.6</v>
      </c>
      <c r="O71" s="1">
        <v>1918.8</v>
      </c>
      <c r="P71" s="1">
        <v>1936.8</v>
      </c>
      <c r="Q71" s="1">
        <v>1875.6</v>
      </c>
      <c r="R71" s="1">
        <v>1854</v>
      </c>
      <c r="S71" s="1">
        <v>2138.4</v>
      </c>
      <c r="T71" s="1">
        <v>2116.8</v>
      </c>
      <c r="U71" s="1">
        <v>1976.4</v>
      </c>
      <c r="V71" s="1">
        <v>1929.6</v>
      </c>
      <c r="W71" s="1">
        <v>1778.4</v>
      </c>
      <c r="X71" s="1">
        <v>1648.8</v>
      </c>
      <c r="Y71" s="1">
        <v>1656</v>
      </c>
      <c r="Z71" s="1">
        <v>1828.8</v>
      </c>
      <c r="AA71" s="1">
        <v>1818</v>
      </c>
      <c r="AB71" s="1">
        <v>1760.4</v>
      </c>
      <c r="AC71" s="1">
        <v>1850.4</v>
      </c>
      <c r="AD71" s="1">
        <f>AVERAGE(F71:AC71)</f>
        <v>1778.5500000000002</v>
      </c>
    </row>
    <row r="72" spans="5:30" ht="12.75" hidden="1">
      <c r="E72" t="s">
        <v>59</v>
      </c>
      <c r="F72" s="51">
        <f>F71/1000</f>
        <v>1.5948</v>
      </c>
      <c r="G72" s="51">
        <f>G71/1000</f>
        <v>1.6344</v>
      </c>
      <c r="H72" s="51">
        <f aca="true" t="shared" si="3" ref="H72:AD72">H71/1000</f>
        <v>1.6092</v>
      </c>
      <c r="I72" s="51">
        <f t="shared" si="3"/>
        <v>1.5804</v>
      </c>
      <c r="J72" s="51">
        <f t="shared" si="3"/>
        <v>1.5768</v>
      </c>
      <c r="K72" s="51">
        <f t="shared" si="3"/>
        <v>1.5804</v>
      </c>
      <c r="L72" s="51">
        <f t="shared" si="3"/>
        <v>1.5768</v>
      </c>
      <c r="M72" s="51">
        <f t="shared" si="3"/>
        <v>1.5876</v>
      </c>
      <c r="N72" s="51">
        <f t="shared" si="3"/>
        <v>1.8576</v>
      </c>
      <c r="O72" s="51">
        <f t="shared" si="3"/>
        <v>1.9188</v>
      </c>
      <c r="P72" s="51">
        <f t="shared" si="3"/>
        <v>1.9367999999999999</v>
      </c>
      <c r="Q72" s="51">
        <f t="shared" si="3"/>
        <v>1.8756</v>
      </c>
      <c r="R72" s="51">
        <f t="shared" si="3"/>
        <v>1.854</v>
      </c>
      <c r="S72" s="51">
        <f t="shared" si="3"/>
        <v>2.1384000000000003</v>
      </c>
      <c r="T72" s="51">
        <f t="shared" si="3"/>
        <v>2.1168</v>
      </c>
      <c r="U72" s="51">
        <f t="shared" si="3"/>
        <v>1.9764000000000002</v>
      </c>
      <c r="V72" s="51">
        <f t="shared" si="3"/>
        <v>1.9296</v>
      </c>
      <c r="W72" s="51">
        <f t="shared" si="3"/>
        <v>1.7784</v>
      </c>
      <c r="X72" s="51">
        <f t="shared" si="3"/>
        <v>1.6488</v>
      </c>
      <c r="Y72" s="51">
        <f t="shared" si="3"/>
        <v>1.656</v>
      </c>
      <c r="Z72" s="51">
        <f t="shared" si="3"/>
        <v>1.8288</v>
      </c>
      <c r="AA72" s="51">
        <f t="shared" si="3"/>
        <v>1.818</v>
      </c>
      <c r="AB72" s="51">
        <f t="shared" si="3"/>
        <v>1.7604000000000002</v>
      </c>
      <c r="AC72" s="51">
        <f t="shared" si="3"/>
        <v>1.8504</v>
      </c>
      <c r="AD72" s="51">
        <f t="shared" si="3"/>
        <v>1.77855</v>
      </c>
    </row>
    <row r="73" spans="6:30" ht="12.75" hidden="1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6:30" ht="12.75" hidden="1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6:30" ht="12.75" hidden="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2.75" hidden="1"/>
  </sheetData>
  <sheetProtection/>
  <mergeCells count="133">
    <mergeCell ref="A3:B3"/>
    <mergeCell ref="T37:T38"/>
    <mergeCell ref="U37:U38"/>
    <mergeCell ref="AH4:AM4"/>
    <mergeCell ref="AE37:AE38"/>
    <mergeCell ref="AG37:AG38"/>
    <mergeCell ref="AH37:AH38"/>
    <mergeCell ref="AI37:AI38"/>
    <mergeCell ref="X37:X38"/>
    <mergeCell ref="Y37:Y38"/>
    <mergeCell ref="D3:AK3"/>
    <mergeCell ref="AN37:AN38"/>
    <mergeCell ref="AK37:AK38"/>
    <mergeCell ref="AD37:AD38"/>
    <mergeCell ref="AC37:AC38"/>
    <mergeCell ref="AD17:AD18"/>
    <mergeCell ref="AE17:AE18"/>
    <mergeCell ref="AC17:AC18"/>
    <mergeCell ref="Z17:Z18"/>
    <mergeCell ref="V17:V18"/>
    <mergeCell ref="X17:X18"/>
    <mergeCell ref="Y17:Y18"/>
    <mergeCell ref="R37:R38"/>
    <mergeCell ref="S37:S38"/>
    <mergeCell ref="AO37:AO38"/>
    <mergeCell ref="AL37:AL38"/>
    <mergeCell ref="AM37:AM38"/>
    <mergeCell ref="AF37:AF38"/>
    <mergeCell ref="AJ37:AJ38"/>
    <mergeCell ref="AO17:AO18"/>
    <mergeCell ref="J37:J38"/>
    <mergeCell ref="K37:K38"/>
    <mergeCell ref="AN17:AN18"/>
    <mergeCell ref="B44:D44"/>
    <mergeCell ref="B40:D40"/>
    <mergeCell ref="B41:D41"/>
    <mergeCell ref="Z37:Z38"/>
    <mergeCell ref="V37:V38"/>
    <mergeCell ref="W37:W38"/>
    <mergeCell ref="L37:L38"/>
    <mergeCell ref="M37:M38"/>
    <mergeCell ref="N37:N38"/>
    <mergeCell ref="AM17:AM18"/>
    <mergeCell ref="AH17:AH18"/>
    <mergeCell ref="AI17:AI18"/>
    <mergeCell ref="AJ17:AJ18"/>
    <mergeCell ref="AK17:AK18"/>
    <mergeCell ref="AL17:AL18"/>
    <mergeCell ref="S17:S18"/>
    <mergeCell ref="T17:T18"/>
    <mergeCell ref="H37:H38"/>
    <mergeCell ref="I37:I38"/>
    <mergeCell ref="AF17:AF18"/>
    <mergeCell ref="AG17:AG18"/>
    <mergeCell ref="AB17:AB18"/>
    <mergeCell ref="O37:O38"/>
    <mergeCell ref="AA37:AA38"/>
    <mergeCell ref="AB37:AB38"/>
    <mergeCell ref="P37:P38"/>
    <mergeCell ref="Q37:Q38"/>
    <mergeCell ref="A37:A44"/>
    <mergeCell ref="B37:D39"/>
    <mergeCell ref="F37:F38"/>
    <mergeCell ref="G37:G38"/>
    <mergeCell ref="B43:D43"/>
    <mergeCell ref="B42:D42"/>
    <mergeCell ref="B34:D36"/>
    <mergeCell ref="B17:D19"/>
    <mergeCell ref="F17:F18"/>
    <mergeCell ref="B31:B33"/>
    <mergeCell ref="B25:C25"/>
    <mergeCell ref="F25:H25"/>
    <mergeCell ref="G17:G18"/>
    <mergeCell ref="H17:H18"/>
    <mergeCell ref="B28:B30"/>
    <mergeCell ref="I25:K25"/>
    <mergeCell ref="I17:I18"/>
    <mergeCell ref="J17:J18"/>
    <mergeCell ref="AM25:AO25"/>
    <mergeCell ref="X25:Z25"/>
    <mergeCell ref="AA25:AC25"/>
    <mergeCell ref="AD25:AF25"/>
    <mergeCell ref="AG25:AI25"/>
    <mergeCell ref="AJ25:AL25"/>
    <mergeCell ref="AA17:AA18"/>
    <mergeCell ref="K17:K18"/>
    <mergeCell ref="L17:L18"/>
    <mergeCell ref="U5:W5"/>
    <mergeCell ref="X5:Z5"/>
    <mergeCell ref="B26:C26"/>
    <mergeCell ref="B27:C27"/>
    <mergeCell ref="B24:D24"/>
    <mergeCell ref="B20:D20"/>
    <mergeCell ref="B22:D22"/>
    <mergeCell ref="B23:D23"/>
    <mergeCell ref="U17:U18"/>
    <mergeCell ref="P17:P18"/>
    <mergeCell ref="Q17:Q18"/>
    <mergeCell ref="L25:N25"/>
    <mergeCell ref="O25:Q25"/>
    <mergeCell ref="R25:T25"/>
    <mergeCell ref="U25:W25"/>
    <mergeCell ref="W17:W18"/>
    <mergeCell ref="AM5:AO5"/>
    <mergeCell ref="F5:H5"/>
    <mergeCell ref="I5:K5"/>
    <mergeCell ref="L5:N5"/>
    <mergeCell ref="O5:Q5"/>
    <mergeCell ref="AG5:AI5"/>
    <mergeCell ref="AJ5:AL5"/>
    <mergeCell ref="AA5:AC5"/>
    <mergeCell ref="AD5:AF5"/>
    <mergeCell ref="R5:T5"/>
    <mergeCell ref="M2:O2"/>
    <mergeCell ref="A5:A16"/>
    <mergeCell ref="A17:A24"/>
    <mergeCell ref="B11:B13"/>
    <mergeCell ref="B14:D16"/>
    <mergeCell ref="B21:D21"/>
    <mergeCell ref="B7:C7"/>
    <mergeCell ref="B8:B10"/>
    <mergeCell ref="B6:C6"/>
    <mergeCell ref="B5:C5"/>
    <mergeCell ref="A49:D49"/>
    <mergeCell ref="A46:D46"/>
    <mergeCell ref="A47:D47"/>
    <mergeCell ref="A48:D48"/>
    <mergeCell ref="M17:M18"/>
    <mergeCell ref="R17:R18"/>
    <mergeCell ref="N17:N18"/>
    <mergeCell ref="O17:O18"/>
    <mergeCell ref="A45:D45"/>
    <mergeCell ref="A25:A36"/>
  </mergeCells>
  <printOptions horizontalCentered="1"/>
  <pageMargins left="0.35433070866141736" right="0.35433070866141736" top="0.54" bottom="0.3937007874015748" header="0.2755905511811024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6"/>
  <sheetViews>
    <sheetView view="pageBreakPreview" zoomScale="84" zoomScaleNormal="75" zoomScaleSheetLayoutView="84" zoomScalePageLayoutView="0" workbookViewId="0" topLeftCell="A2">
      <selection activeCell="A1" sqref="A1:IV1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.00390625" style="0" hidden="1" customWidth="1"/>
    <col min="4" max="4" width="14.125" style="0" customWidth="1"/>
    <col min="5" max="5" width="7.25390625" style="0" customWidth="1"/>
    <col min="6" max="29" width="6.75390625" style="0" customWidth="1"/>
    <col min="30" max="30" width="8.00390625" style="0" customWidth="1"/>
    <col min="31" max="36" width="6.75390625" style="0" customWidth="1"/>
    <col min="37" max="37" width="7.75390625" style="0" customWidth="1"/>
    <col min="38" max="40" width="6.75390625" style="0" customWidth="1"/>
    <col min="41" max="41" width="8.25390625" style="0" customWidth="1"/>
  </cols>
  <sheetData>
    <row r="1" spans="1:41" ht="18.75" customHeight="1" hidden="1">
      <c r="A1" s="255" t="s">
        <v>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</row>
    <row r="2" spans="2:35" ht="18.75" customHeight="1">
      <c r="B2" s="119" t="str">
        <f>ГПП1!B2</f>
        <v>18.12.2019г</v>
      </c>
      <c r="M2" s="175"/>
      <c r="N2" s="175"/>
      <c r="O2" s="175"/>
      <c r="AI2" t="s">
        <v>56</v>
      </c>
    </row>
    <row r="3" spans="1:37" ht="18.75" customHeight="1">
      <c r="A3" s="246"/>
      <c r="B3" s="246"/>
      <c r="D3" s="244" t="s">
        <v>51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4:39" ht="13.5" thickBot="1">
      <c r="D4" s="50" t="s">
        <v>55</v>
      </c>
      <c r="AH4" s="247" t="s">
        <v>47</v>
      </c>
      <c r="AI4" s="247"/>
      <c r="AJ4" s="247"/>
      <c r="AK4" s="247"/>
      <c r="AL4" s="247"/>
      <c r="AM4" s="247"/>
    </row>
    <row r="5" spans="1:41" ht="13.5" thickBot="1">
      <c r="A5" s="176" t="s">
        <v>6</v>
      </c>
      <c r="B5" s="193" t="s">
        <v>12</v>
      </c>
      <c r="C5" s="194"/>
      <c r="D5" s="10" t="s">
        <v>1</v>
      </c>
      <c r="E5" s="32" t="s">
        <v>0</v>
      </c>
      <c r="F5" s="195" t="s">
        <v>23</v>
      </c>
      <c r="G5" s="196"/>
      <c r="H5" s="196"/>
      <c r="I5" s="195" t="s">
        <v>24</v>
      </c>
      <c r="J5" s="196"/>
      <c r="K5" s="196"/>
      <c r="L5" s="195" t="s">
        <v>25</v>
      </c>
      <c r="M5" s="196"/>
      <c r="N5" s="196"/>
      <c r="O5" s="195" t="s">
        <v>26</v>
      </c>
      <c r="P5" s="196"/>
      <c r="Q5" s="196"/>
      <c r="R5" s="195" t="s">
        <v>27</v>
      </c>
      <c r="S5" s="196"/>
      <c r="T5" s="196"/>
      <c r="U5" s="195" t="s">
        <v>28</v>
      </c>
      <c r="V5" s="196"/>
      <c r="W5" s="196"/>
      <c r="X5" s="195" t="s">
        <v>29</v>
      </c>
      <c r="Y5" s="196"/>
      <c r="Z5" s="196"/>
      <c r="AA5" s="195" t="s">
        <v>30</v>
      </c>
      <c r="AB5" s="196"/>
      <c r="AC5" s="196"/>
      <c r="AD5" s="195" t="s">
        <v>31</v>
      </c>
      <c r="AE5" s="196"/>
      <c r="AF5" s="196"/>
      <c r="AG5" s="195" t="s">
        <v>32</v>
      </c>
      <c r="AH5" s="196"/>
      <c r="AI5" s="196"/>
      <c r="AJ5" s="195" t="s">
        <v>33</v>
      </c>
      <c r="AK5" s="196"/>
      <c r="AL5" s="196"/>
      <c r="AM5" s="195" t="s">
        <v>34</v>
      </c>
      <c r="AN5" s="196"/>
      <c r="AO5" s="197"/>
    </row>
    <row r="6" spans="1:41" ht="13.5" thickBot="1">
      <c r="A6" s="177"/>
      <c r="B6" s="191" t="s">
        <v>4</v>
      </c>
      <c r="C6" s="192"/>
      <c r="D6" s="11" t="s">
        <v>2</v>
      </c>
      <c r="E6" s="33" t="s">
        <v>3</v>
      </c>
      <c r="F6" s="42" t="s">
        <v>13</v>
      </c>
      <c r="G6" s="43" t="s">
        <v>14</v>
      </c>
      <c r="H6" s="43" t="s">
        <v>15</v>
      </c>
      <c r="I6" s="42" t="s">
        <v>13</v>
      </c>
      <c r="J6" s="43" t="s">
        <v>14</v>
      </c>
      <c r="K6" s="43" t="s">
        <v>15</v>
      </c>
      <c r="L6" s="42" t="s">
        <v>13</v>
      </c>
      <c r="M6" s="43" t="s">
        <v>14</v>
      </c>
      <c r="N6" s="43" t="s">
        <v>15</v>
      </c>
      <c r="O6" s="42" t="s">
        <v>13</v>
      </c>
      <c r="P6" s="43" t="s">
        <v>14</v>
      </c>
      <c r="Q6" s="43" t="s">
        <v>15</v>
      </c>
      <c r="R6" s="42" t="s">
        <v>13</v>
      </c>
      <c r="S6" s="43" t="s">
        <v>14</v>
      </c>
      <c r="T6" s="43" t="s">
        <v>15</v>
      </c>
      <c r="U6" s="42" t="s">
        <v>13</v>
      </c>
      <c r="V6" s="43" t="s">
        <v>14</v>
      </c>
      <c r="W6" s="43" t="s">
        <v>15</v>
      </c>
      <c r="X6" s="42" t="s">
        <v>13</v>
      </c>
      <c r="Y6" s="43" t="s">
        <v>14</v>
      </c>
      <c r="Z6" s="43" t="s">
        <v>15</v>
      </c>
      <c r="AA6" s="42" t="s">
        <v>13</v>
      </c>
      <c r="AB6" s="43" t="s">
        <v>14</v>
      </c>
      <c r="AC6" s="43" t="s">
        <v>15</v>
      </c>
      <c r="AD6" s="42" t="s">
        <v>13</v>
      </c>
      <c r="AE6" s="43" t="s">
        <v>14</v>
      </c>
      <c r="AF6" s="43" t="s">
        <v>15</v>
      </c>
      <c r="AG6" s="42" t="s">
        <v>13</v>
      </c>
      <c r="AH6" s="43" t="s">
        <v>14</v>
      </c>
      <c r="AI6" s="43" t="s">
        <v>15</v>
      </c>
      <c r="AJ6" s="42" t="s">
        <v>13</v>
      </c>
      <c r="AK6" s="43" t="s">
        <v>14</v>
      </c>
      <c r="AL6" s="43" t="s">
        <v>15</v>
      </c>
      <c r="AM6" s="42" t="s">
        <v>13</v>
      </c>
      <c r="AN6" s="43" t="s">
        <v>14</v>
      </c>
      <c r="AO6" s="44" t="s">
        <v>15</v>
      </c>
    </row>
    <row r="7" spans="1:41" ht="13.5" thickBot="1">
      <c r="A7" s="177"/>
      <c r="B7" s="188" t="s">
        <v>18</v>
      </c>
      <c r="C7" s="189"/>
      <c r="D7" s="34"/>
      <c r="E7" s="35" t="s">
        <v>21</v>
      </c>
      <c r="F7" s="36" t="s">
        <v>5</v>
      </c>
      <c r="G7" s="37" t="s">
        <v>19</v>
      </c>
      <c r="H7" s="37" t="s">
        <v>20</v>
      </c>
      <c r="I7" s="36" t="s">
        <v>5</v>
      </c>
      <c r="J7" s="37" t="s">
        <v>19</v>
      </c>
      <c r="K7" s="37" t="s">
        <v>20</v>
      </c>
      <c r="L7" s="36" t="s">
        <v>5</v>
      </c>
      <c r="M7" s="37" t="s">
        <v>19</v>
      </c>
      <c r="N7" s="37" t="s">
        <v>20</v>
      </c>
      <c r="O7" s="36" t="s">
        <v>5</v>
      </c>
      <c r="P7" s="37" t="s">
        <v>19</v>
      </c>
      <c r="Q7" s="37" t="s">
        <v>20</v>
      </c>
      <c r="R7" s="36" t="s">
        <v>5</v>
      </c>
      <c r="S7" s="37" t="s">
        <v>19</v>
      </c>
      <c r="T7" s="37" t="s">
        <v>20</v>
      </c>
      <c r="U7" s="36" t="s">
        <v>5</v>
      </c>
      <c r="V7" s="37" t="s">
        <v>19</v>
      </c>
      <c r="W7" s="37" t="s">
        <v>20</v>
      </c>
      <c r="X7" s="36" t="s">
        <v>5</v>
      </c>
      <c r="Y7" s="37" t="s">
        <v>19</v>
      </c>
      <c r="Z7" s="37" t="s">
        <v>20</v>
      </c>
      <c r="AA7" s="36" t="s">
        <v>5</v>
      </c>
      <c r="AB7" s="37" t="s">
        <v>19</v>
      </c>
      <c r="AC7" s="37" t="s">
        <v>20</v>
      </c>
      <c r="AD7" s="36" t="s">
        <v>5</v>
      </c>
      <c r="AE7" s="37" t="s">
        <v>19</v>
      </c>
      <c r="AF7" s="37" t="s">
        <v>20</v>
      </c>
      <c r="AG7" s="36" t="s">
        <v>5</v>
      </c>
      <c r="AH7" s="37" t="s">
        <v>19</v>
      </c>
      <c r="AI7" s="37" t="s">
        <v>20</v>
      </c>
      <c r="AJ7" s="36" t="s">
        <v>5</v>
      </c>
      <c r="AK7" s="37" t="s">
        <v>19</v>
      </c>
      <c r="AL7" s="37" t="s">
        <v>20</v>
      </c>
      <c r="AM7" s="36" t="s">
        <v>5</v>
      </c>
      <c r="AN7" s="37" t="s">
        <v>19</v>
      </c>
      <c r="AO7" s="38" t="s">
        <v>20</v>
      </c>
    </row>
    <row r="8" spans="1:46" s="94" customFormat="1" ht="13.5" thickBot="1">
      <c r="A8" s="177"/>
      <c r="B8" s="218" t="s">
        <v>50</v>
      </c>
      <c r="C8" s="83"/>
      <c r="D8" s="98"/>
      <c r="E8" s="84">
        <v>110</v>
      </c>
      <c r="F8" s="55">
        <v>0</v>
      </c>
      <c r="G8" s="56">
        <v>0</v>
      </c>
      <c r="H8" s="57">
        <v>0</v>
      </c>
      <c r="I8" s="55">
        <v>0</v>
      </c>
      <c r="J8" s="56">
        <v>0</v>
      </c>
      <c r="K8" s="57">
        <v>0</v>
      </c>
      <c r="L8" s="55">
        <v>0</v>
      </c>
      <c r="M8" s="56">
        <v>0</v>
      </c>
      <c r="N8" s="57">
        <v>0</v>
      </c>
      <c r="O8" s="55">
        <v>0</v>
      </c>
      <c r="P8" s="56">
        <v>0</v>
      </c>
      <c r="Q8" s="57">
        <v>0</v>
      </c>
      <c r="R8" s="55">
        <v>0</v>
      </c>
      <c r="S8" s="56">
        <v>0</v>
      </c>
      <c r="T8" s="57">
        <v>0</v>
      </c>
      <c r="U8" s="55">
        <v>0</v>
      </c>
      <c r="V8" s="56">
        <v>0</v>
      </c>
      <c r="W8" s="57">
        <v>0</v>
      </c>
      <c r="X8" s="55">
        <v>0</v>
      </c>
      <c r="Y8" s="56">
        <v>0</v>
      </c>
      <c r="Z8" s="57">
        <v>0</v>
      </c>
      <c r="AA8" s="55">
        <v>0</v>
      </c>
      <c r="AB8" s="56">
        <v>0</v>
      </c>
      <c r="AC8" s="57">
        <v>0</v>
      </c>
      <c r="AD8" s="55">
        <v>0</v>
      </c>
      <c r="AE8" s="56"/>
      <c r="AF8" s="57"/>
      <c r="AG8" s="55">
        <v>0</v>
      </c>
      <c r="AH8" s="56"/>
      <c r="AI8" s="57"/>
      <c r="AJ8" s="55">
        <v>0</v>
      </c>
      <c r="AK8" s="56"/>
      <c r="AL8" s="57"/>
      <c r="AM8" s="55">
        <v>0</v>
      </c>
      <c r="AN8" s="56"/>
      <c r="AO8" s="58"/>
      <c r="AP8" s="95"/>
      <c r="AQ8" s="95"/>
      <c r="AR8" s="95"/>
      <c r="AS8" s="95"/>
      <c r="AT8" s="95"/>
    </row>
    <row r="9" spans="1:46" s="94" customFormat="1" ht="13.5" thickBot="1">
      <c r="A9" s="177"/>
      <c r="B9" s="219"/>
      <c r="C9" s="60"/>
      <c r="D9" s="99">
        <v>6</v>
      </c>
      <c r="E9" s="62">
        <v>35</v>
      </c>
      <c r="F9" s="59">
        <v>0</v>
      </c>
      <c r="G9" s="60"/>
      <c r="H9" s="62"/>
      <c r="I9" s="59">
        <v>0</v>
      </c>
      <c r="J9" s="60"/>
      <c r="K9" s="62"/>
      <c r="L9" s="59">
        <v>0</v>
      </c>
      <c r="M9" s="60"/>
      <c r="N9" s="60"/>
      <c r="O9" s="59">
        <v>0</v>
      </c>
      <c r="P9" s="60"/>
      <c r="Q9" s="62"/>
      <c r="R9" s="59">
        <v>0</v>
      </c>
      <c r="S9" s="60"/>
      <c r="T9" s="62"/>
      <c r="U9" s="59">
        <v>0</v>
      </c>
      <c r="V9" s="60"/>
      <c r="W9" s="62"/>
      <c r="X9" s="59">
        <v>0</v>
      </c>
      <c r="Y9" s="60"/>
      <c r="Z9" s="62"/>
      <c r="AA9" s="59">
        <v>0</v>
      </c>
      <c r="AB9" s="60"/>
      <c r="AC9" s="62"/>
      <c r="AD9" s="59">
        <v>0</v>
      </c>
      <c r="AE9" s="60"/>
      <c r="AF9" s="62"/>
      <c r="AG9" s="59">
        <v>0</v>
      </c>
      <c r="AH9" s="60"/>
      <c r="AI9" s="62"/>
      <c r="AJ9" s="59">
        <v>0</v>
      </c>
      <c r="AK9" s="60"/>
      <c r="AL9" s="62"/>
      <c r="AM9" s="59">
        <v>0</v>
      </c>
      <c r="AN9" s="60"/>
      <c r="AO9" s="62"/>
      <c r="AP9" s="95"/>
      <c r="AQ9" s="95"/>
      <c r="AR9" s="95"/>
      <c r="AS9" s="95"/>
      <c r="AT9" s="95"/>
    </row>
    <row r="10" spans="1:41" s="94" customFormat="1" ht="13.5" thickBot="1">
      <c r="A10" s="177"/>
      <c r="B10" s="219"/>
      <c r="C10" s="60"/>
      <c r="D10" s="83"/>
      <c r="E10" s="62">
        <v>6</v>
      </c>
      <c r="F10" s="59">
        <v>0</v>
      </c>
      <c r="G10" s="60"/>
      <c r="H10" s="61"/>
      <c r="I10" s="59">
        <v>0</v>
      </c>
      <c r="J10" s="60"/>
      <c r="K10" s="118"/>
      <c r="L10" s="59">
        <v>0</v>
      </c>
      <c r="M10" s="60"/>
      <c r="N10" s="69"/>
      <c r="O10" s="59">
        <v>0</v>
      </c>
      <c r="P10" s="60"/>
      <c r="Q10" s="60"/>
      <c r="R10" s="59">
        <v>0</v>
      </c>
      <c r="S10" s="60"/>
      <c r="T10" s="60"/>
      <c r="U10" s="59">
        <v>0</v>
      </c>
      <c r="V10" s="60"/>
      <c r="W10" s="60"/>
      <c r="X10" s="59">
        <v>0</v>
      </c>
      <c r="Y10" s="60"/>
      <c r="Z10" s="60"/>
      <c r="AA10" s="59">
        <v>0</v>
      </c>
      <c r="AB10" s="60"/>
      <c r="AC10" s="60"/>
      <c r="AD10" s="59">
        <v>0</v>
      </c>
      <c r="AE10" s="60"/>
      <c r="AF10" s="60"/>
      <c r="AG10" s="59">
        <v>0</v>
      </c>
      <c r="AH10" s="60"/>
      <c r="AI10" s="60"/>
      <c r="AJ10" s="59">
        <v>0</v>
      </c>
      <c r="AK10" s="60"/>
      <c r="AL10" s="60"/>
      <c r="AM10" s="59">
        <v>0</v>
      </c>
      <c r="AN10" s="60"/>
      <c r="AO10" s="60"/>
    </row>
    <row r="11" spans="1:41" s="94" customFormat="1" ht="13.5" thickBot="1">
      <c r="A11" s="177"/>
      <c r="B11" s="218" t="s">
        <v>49</v>
      </c>
      <c r="C11" s="60"/>
      <c r="D11" s="78"/>
      <c r="E11" s="84">
        <v>110</v>
      </c>
      <c r="F11" s="55">
        <v>12</v>
      </c>
      <c r="G11" s="56"/>
      <c r="H11" s="121"/>
      <c r="I11" s="55">
        <v>12</v>
      </c>
      <c r="J11" s="123"/>
      <c r="K11" s="57"/>
      <c r="L11" s="55">
        <v>13</v>
      </c>
      <c r="M11" s="56"/>
      <c r="N11" s="83"/>
      <c r="O11" s="55">
        <v>12</v>
      </c>
      <c r="P11" s="56"/>
      <c r="Q11" s="57"/>
      <c r="R11" s="55">
        <v>11</v>
      </c>
      <c r="S11" s="56"/>
      <c r="T11" s="57"/>
      <c r="U11" s="55">
        <v>11</v>
      </c>
      <c r="V11" s="56"/>
      <c r="W11" s="57"/>
      <c r="X11" s="55">
        <v>12</v>
      </c>
      <c r="Y11" s="56"/>
      <c r="Z11" s="57"/>
      <c r="AA11" s="55">
        <v>12</v>
      </c>
      <c r="AB11" s="56"/>
      <c r="AC11" s="57"/>
      <c r="AD11" s="55">
        <v>10</v>
      </c>
      <c r="AE11" s="56"/>
      <c r="AF11" s="57"/>
      <c r="AG11" s="55">
        <v>10</v>
      </c>
      <c r="AH11" s="56"/>
      <c r="AI11" s="57"/>
      <c r="AJ11" s="55">
        <v>10</v>
      </c>
      <c r="AK11" s="56"/>
      <c r="AL11" s="57"/>
      <c r="AM11" s="55">
        <v>10</v>
      </c>
      <c r="AN11" s="56"/>
      <c r="AO11" s="58"/>
    </row>
    <row r="12" spans="1:41" s="94" customFormat="1" ht="13.5" thickBot="1">
      <c r="A12" s="177"/>
      <c r="B12" s="219"/>
      <c r="C12" s="60"/>
      <c r="D12" s="99">
        <v>6</v>
      </c>
      <c r="E12" s="62">
        <v>35</v>
      </c>
      <c r="F12" s="59">
        <v>0</v>
      </c>
      <c r="G12" s="60"/>
      <c r="H12" s="62"/>
      <c r="I12" s="59">
        <v>0</v>
      </c>
      <c r="J12" s="60"/>
      <c r="K12" s="62"/>
      <c r="L12" s="59">
        <v>0</v>
      </c>
      <c r="M12" s="60"/>
      <c r="N12" s="62"/>
      <c r="O12" s="59">
        <v>0</v>
      </c>
      <c r="P12" s="60"/>
      <c r="Q12" s="62"/>
      <c r="R12" s="59">
        <v>0</v>
      </c>
      <c r="S12" s="60"/>
      <c r="T12" s="62"/>
      <c r="U12" s="59">
        <v>0</v>
      </c>
      <c r="V12" s="60"/>
      <c r="W12" s="62"/>
      <c r="X12" s="59">
        <v>0</v>
      </c>
      <c r="Y12" s="60"/>
      <c r="Z12" s="62"/>
      <c r="AA12" s="59">
        <v>0</v>
      </c>
      <c r="AB12" s="60"/>
      <c r="AC12" s="62"/>
      <c r="AD12" s="59">
        <v>0</v>
      </c>
      <c r="AE12" s="60"/>
      <c r="AF12" s="62"/>
      <c r="AG12" s="59">
        <v>0</v>
      </c>
      <c r="AH12" s="60"/>
      <c r="AI12" s="62"/>
      <c r="AJ12" s="59">
        <v>0</v>
      </c>
      <c r="AK12" s="60"/>
      <c r="AL12" s="62"/>
      <c r="AM12" s="59">
        <v>0</v>
      </c>
      <c r="AN12" s="60"/>
      <c r="AO12" s="62"/>
    </row>
    <row r="13" spans="1:41" s="94" customFormat="1" ht="13.5" thickBot="1">
      <c r="A13" s="177"/>
      <c r="B13" s="219"/>
      <c r="C13" s="60"/>
      <c r="D13" s="83"/>
      <c r="E13" s="62">
        <v>6</v>
      </c>
      <c r="F13" s="59">
        <v>220</v>
      </c>
      <c r="G13" s="60">
        <f>F71</f>
        <v>1.7604000000000002</v>
      </c>
      <c r="H13" s="61">
        <f>F76</f>
        <v>1.6488</v>
      </c>
      <c r="I13" s="59">
        <v>220</v>
      </c>
      <c r="J13" s="118">
        <f>G71</f>
        <v>1.8792</v>
      </c>
      <c r="K13" s="118">
        <f>G76</f>
        <v>1.6884000000000001</v>
      </c>
      <c r="L13" s="59">
        <v>240</v>
      </c>
      <c r="M13" s="118">
        <f>H71</f>
        <v>1.638</v>
      </c>
      <c r="N13" s="118">
        <f>H76</f>
        <v>1.5588</v>
      </c>
      <c r="O13" s="59">
        <v>210</v>
      </c>
      <c r="P13" s="118">
        <f>I71</f>
        <v>1.4904000000000002</v>
      </c>
      <c r="Q13" s="118">
        <f>I76</f>
        <v>1.4868</v>
      </c>
      <c r="R13" s="59">
        <v>200</v>
      </c>
      <c r="S13" s="118">
        <f>J71</f>
        <v>1.5372000000000001</v>
      </c>
      <c r="T13" s="118">
        <f>J76</f>
        <v>1.5155999999999998</v>
      </c>
      <c r="U13" s="59">
        <v>200</v>
      </c>
      <c r="V13" s="118">
        <f>K71</f>
        <v>1.7207999999999999</v>
      </c>
      <c r="W13" s="118">
        <f>K76</f>
        <v>1.5948</v>
      </c>
      <c r="X13" s="59">
        <v>220</v>
      </c>
      <c r="Y13" s="118">
        <f>L71</f>
        <v>1.6092</v>
      </c>
      <c r="Z13" s="118">
        <f>L76</f>
        <v>1.53</v>
      </c>
      <c r="AA13" s="59">
        <v>220</v>
      </c>
      <c r="AB13" s="118">
        <f>M71</f>
        <v>1.6164</v>
      </c>
      <c r="AC13" s="118">
        <f>M76</f>
        <v>1.4975999999999998</v>
      </c>
      <c r="AD13" s="59">
        <v>220</v>
      </c>
      <c r="AE13" s="118">
        <f>N71</f>
        <v>2.592</v>
      </c>
      <c r="AF13" s="118">
        <f>N76</f>
        <v>2.0736</v>
      </c>
      <c r="AG13" s="59">
        <v>250</v>
      </c>
      <c r="AH13" s="118">
        <f>O71</f>
        <v>3.0708</v>
      </c>
      <c r="AI13" s="118">
        <f>O76</f>
        <v>2.3076</v>
      </c>
      <c r="AJ13" s="59">
        <v>280</v>
      </c>
      <c r="AK13" s="118">
        <f>P71</f>
        <v>2.8116</v>
      </c>
      <c r="AL13" s="118">
        <f>P76</f>
        <v>2.142</v>
      </c>
      <c r="AM13" s="59">
        <v>250</v>
      </c>
      <c r="AN13" s="118">
        <f>Q71</f>
        <v>2.8836</v>
      </c>
      <c r="AO13" s="118">
        <f>Q76</f>
        <v>2.2356</v>
      </c>
    </row>
    <row r="14" spans="1:41" s="94" customFormat="1" ht="13.5" thickBot="1">
      <c r="A14" s="177"/>
      <c r="B14" s="219"/>
      <c r="C14" s="60"/>
      <c r="D14" s="78"/>
      <c r="E14" s="84"/>
      <c r="F14" s="59"/>
      <c r="G14" s="60"/>
      <c r="H14" s="62"/>
      <c r="I14" s="59"/>
      <c r="J14" s="60"/>
      <c r="K14" s="62"/>
      <c r="L14" s="59"/>
      <c r="M14" s="60"/>
      <c r="N14" s="62"/>
      <c r="O14" s="59"/>
      <c r="P14" s="60"/>
      <c r="Q14" s="62"/>
      <c r="R14" s="59"/>
      <c r="S14" s="60"/>
      <c r="T14" s="62"/>
      <c r="U14" s="59"/>
      <c r="V14" s="60"/>
      <c r="W14" s="62"/>
      <c r="X14" s="59"/>
      <c r="Y14" s="60"/>
      <c r="Z14" s="62"/>
      <c r="AA14" s="59"/>
      <c r="AB14" s="60"/>
      <c r="AC14" s="62"/>
      <c r="AD14" s="59"/>
      <c r="AE14" s="60"/>
      <c r="AF14" s="62"/>
      <c r="AG14" s="59"/>
      <c r="AH14" s="60"/>
      <c r="AI14" s="62"/>
      <c r="AJ14" s="59"/>
      <c r="AK14" s="60"/>
      <c r="AL14" s="62"/>
      <c r="AM14" s="59"/>
      <c r="AN14" s="60"/>
      <c r="AO14" s="63"/>
    </row>
    <row r="15" spans="1:41" s="94" customFormat="1" ht="13.5" thickBot="1">
      <c r="A15" s="177"/>
      <c r="B15" s="219"/>
      <c r="C15" s="60"/>
      <c r="D15" s="99"/>
      <c r="E15" s="62"/>
      <c r="F15" s="59"/>
      <c r="G15" s="60"/>
      <c r="H15" s="62"/>
      <c r="I15" s="59"/>
      <c r="J15" s="60"/>
      <c r="K15" s="62"/>
      <c r="L15" s="59"/>
      <c r="M15" s="60"/>
      <c r="N15" s="62"/>
      <c r="O15" s="59"/>
      <c r="P15" s="60"/>
      <c r="Q15" s="62"/>
      <c r="R15" s="59"/>
      <c r="S15" s="60"/>
      <c r="T15" s="62"/>
      <c r="U15" s="59"/>
      <c r="V15" s="60"/>
      <c r="W15" s="62"/>
      <c r="X15" s="59"/>
      <c r="Y15" s="60"/>
      <c r="Z15" s="62"/>
      <c r="AA15" s="59"/>
      <c r="AB15" s="60"/>
      <c r="AC15" s="62"/>
      <c r="AD15" s="59"/>
      <c r="AE15" s="60"/>
      <c r="AF15" s="62"/>
      <c r="AG15" s="59"/>
      <c r="AH15" s="60"/>
      <c r="AI15" s="62"/>
      <c r="AJ15" s="59"/>
      <c r="AK15" s="60"/>
      <c r="AL15" s="62"/>
      <c r="AM15" s="59"/>
      <c r="AN15" s="60"/>
      <c r="AO15" s="63"/>
    </row>
    <row r="16" spans="1:41" s="94" customFormat="1" ht="13.5" thickBot="1">
      <c r="A16" s="177"/>
      <c r="B16" s="219"/>
      <c r="C16" s="60"/>
      <c r="D16" s="83"/>
      <c r="E16" s="62"/>
      <c r="F16" s="59"/>
      <c r="G16" s="60"/>
      <c r="H16" s="62"/>
      <c r="I16" s="59"/>
      <c r="J16" s="60"/>
      <c r="K16" s="62"/>
      <c r="L16" s="59"/>
      <c r="M16" s="60"/>
      <c r="N16" s="62"/>
      <c r="O16" s="59"/>
      <c r="P16" s="60"/>
      <c r="Q16" s="62"/>
      <c r="R16" s="59"/>
      <c r="S16" s="60"/>
      <c r="T16" s="62"/>
      <c r="U16" s="59"/>
      <c r="V16" s="60"/>
      <c r="W16" s="62"/>
      <c r="X16" s="59"/>
      <c r="Y16" s="60"/>
      <c r="Z16" s="62"/>
      <c r="AA16" s="59"/>
      <c r="AB16" s="60"/>
      <c r="AC16" s="62"/>
      <c r="AD16" s="59"/>
      <c r="AE16" s="60"/>
      <c r="AF16" s="62"/>
      <c r="AG16" s="59"/>
      <c r="AH16" s="60"/>
      <c r="AI16" s="62"/>
      <c r="AJ16" s="59"/>
      <c r="AK16" s="60"/>
      <c r="AL16" s="62"/>
      <c r="AM16" s="59"/>
      <c r="AN16" s="60"/>
      <c r="AO16" s="63"/>
    </row>
    <row r="17" spans="1:41" s="94" customFormat="1" ht="13.5" thickBot="1">
      <c r="A17" s="177"/>
      <c r="B17" s="219"/>
      <c r="C17" s="60"/>
      <c r="D17" s="78"/>
      <c r="E17" s="84"/>
      <c r="F17" s="59"/>
      <c r="G17" s="60"/>
      <c r="H17" s="62"/>
      <c r="I17" s="59"/>
      <c r="J17" s="60"/>
      <c r="K17" s="62"/>
      <c r="L17" s="59"/>
      <c r="M17" s="60"/>
      <c r="N17" s="62"/>
      <c r="O17" s="59"/>
      <c r="P17" s="60"/>
      <c r="Q17" s="62"/>
      <c r="R17" s="59"/>
      <c r="S17" s="60"/>
      <c r="T17" s="62"/>
      <c r="U17" s="59"/>
      <c r="V17" s="60"/>
      <c r="W17" s="62"/>
      <c r="X17" s="59"/>
      <c r="Y17" s="60"/>
      <c r="Z17" s="62"/>
      <c r="AA17" s="59"/>
      <c r="AB17" s="60"/>
      <c r="AC17" s="62"/>
      <c r="AD17" s="59"/>
      <c r="AE17" s="60"/>
      <c r="AF17" s="62"/>
      <c r="AG17" s="59"/>
      <c r="AH17" s="60"/>
      <c r="AI17" s="62"/>
      <c r="AJ17" s="59"/>
      <c r="AK17" s="60"/>
      <c r="AL17" s="62"/>
      <c r="AM17" s="59"/>
      <c r="AN17" s="60"/>
      <c r="AO17" s="63"/>
    </row>
    <row r="18" spans="1:41" s="94" customFormat="1" ht="13.5" thickBot="1">
      <c r="A18" s="177"/>
      <c r="B18" s="219"/>
      <c r="C18" s="60"/>
      <c r="D18" s="99"/>
      <c r="E18" s="62"/>
      <c r="F18" s="59"/>
      <c r="G18" s="60"/>
      <c r="H18" s="62"/>
      <c r="I18" s="59"/>
      <c r="J18" s="60"/>
      <c r="K18" s="62"/>
      <c r="L18" s="59"/>
      <c r="M18" s="60"/>
      <c r="N18" s="62"/>
      <c r="O18" s="59"/>
      <c r="P18" s="60"/>
      <c r="Q18" s="62"/>
      <c r="R18" s="59"/>
      <c r="S18" s="60"/>
      <c r="T18" s="62"/>
      <c r="U18" s="59"/>
      <c r="V18" s="60"/>
      <c r="W18" s="62"/>
      <c r="X18" s="59"/>
      <c r="Y18" s="60"/>
      <c r="Z18" s="62"/>
      <c r="AA18" s="59"/>
      <c r="AB18" s="60"/>
      <c r="AC18" s="62"/>
      <c r="AD18" s="59"/>
      <c r="AE18" s="60"/>
      <c r="AF18" s="62"/>
      <c r="AG18" s="59"/>
      <c r="AH18" s="60"/>
      <c r="AI18" s="62"/>
      <c r="AJ18" s="59"/>
      <c r="AK18" s="60"/>
      <c r="AL18" s="62"/>
      <c r="AM18" s="59"/>
      <c r="AN18" s="60"/>
      <c r="AO18" s="63"/>
    </row>
    <row r="19" spans="1:41" s="94" customFormat="1" ht="13.5" thickBot="1">
      <c r="A19" s="177"/>
      <c r="B19" s="256"/>
      <c r="C19" s="78"/>
      <c r="D19" s="102"/>
      <c r="E19" s="62"/>
      <c r="F19" s="77"/>
      <c r="G19" s="78"/>
      <c r="H19" s="79"/>
      <c r="I19" s="77"/>
      <c r="J19" s="78"/>
      <c r="K19" s="79"/>
      <c r="L19" s="77"/>
      <c r="M19" s="78"/>
      <c r="N19" s="79"/>
      <c r="O19" s="77"/>
      <c r="P19" s="78"/>
      <c r="Q19" s="79"/>
      <c r="R19" s="77"/>
      <c r="S19" s="78"/>
      <c r="T19" s="79"/>
      <c r="U19" s="77"/>
      <c r="V19" s="78"/>
      <c r="W19" s="79"/>
      <c r="X19" s="77"/>
      <c r="Y19" s="78"/>
      <c r="Z19" s="79"/>
      <c r="AA19" s="77"/>
      <c r="AB19" s="78"/>
      <c r="AC19" s="79"/>
      <c r="AD19" s="77"/>
      <c r="AE19" s="78"/>
      <c r="AF19" s="79"/>
      <c r="AG19" s="77"/>
      <c r="AH19" s="78"/>
      <c r="AI19" s="79"/>
      <c r="AJ19" s="77"/>
      <c r="AK19" s="78"/>
      <c r="AL19" s="79"/>
      <c r="AM19" s="77"/>
      <c r="AN19" s="78"/>
      <c r="AO19" s="80"/>
    </row>
    <row r="20" spans="1:41" s="94" customFormat="1" ht="13.5" thickBot="1">
      <c r="A20" s="177"/>
      <c r="B20" s="208" t="s">
        <v>11</v>
      </c>
      <c r="C20" s="208"/>
      <c r="D20" s="208"/>
      <c r="E20" s="84">
        <v>110</v>
      </c>
      <c r="F20" s="64"/>
      <c r="G20" s="56"/>
      <c r="H20" s="57"/>
      <c r="I20" s="64"/>
      <c r="J20" s="56"/>
      <c r="K20" s="57"/>
      <c r="L20" s="64"/>
      <c r="M20" s="56"/>
      <c r="N20" s="57"/>
      <c r="O20" s="64"/>
      <c r="P20" s="56"/>
      <c r="Q20" s="57"/>
      <c r="R20" s="64"/>
      <c r="S20" s="56"/>
      <c r="T20" s="57"/>
      <c r="U20" s="64"/>
      <c r="V20" s="56"/>
      <c r="W20" s="57"/>
      <c r="X20" s="64"/>
      <c r="Y20" s="56"/>
      <c r="Z20" s="57"/>
      <c r="AA20" s="64"/>
      <c r="AB20" s="56"/>
      <c r="AC20" s="57"/>
      <c r="AD20" s="64"/>
      <c r="AE20" s="56"/>
      <c r="AF20" s="57"/>
      <c r="AG20" s="64"/>
      <c r="AH20" s="56"/>
      <c r="AI20" s="57"/>
      <c r="AJ20" s="64"/>
      <c r="AK20" s="56"/>
      <c r="AL20" s="57"/>
      <c r="AM20" s="64"/>
      <c r="AN20" s="56"/>
      <c r="AO20" s="58"/>
    </row>
    <row r="21" spans="1:41" s="94" customFormat="1" ht="13.5" thickBot="1">
      <c r="A21" s="177"/>
      <c r="B21" s="182"/>
      <c r="C21" s="183"/>
      <c r="D21" s="182"/>
      <c r="E21" s="62">
        <v>35</v>
      </c>
      <c r="F21" s="65"/>
      <c r="G21" s="60"/>
      <c r="H21" s="60"/>
      <c r="I21" s="65"/>
      <c r="J21" s="60"/>
      <c r="K21" s="60"/>
      <c r="L21" s="64"/>
      <c r="M21" s="60"/>
      <c r="N21" s="60"/>
      <c r="O21" s="64"/>
      <c r="P21" s="60"/>
      <c r="Q21" s="60"/>
      <c r="R21" s="64"/>
      <c r="S21" s="60"/>
      <c r="T21" s="60"/>
      <c r="U21" s="64"/>
      <c r="V21" s="60"/>
      <c r="W21" s="60"/>
      <c r="X21" s="64"/>
      <c r="Y21" s="60"/>
      <c r="Z21" s="60"/>
      <c r="AA21" s="64"/>
      <c r="AB21" s="60"/>
      <c r="AC21" s="60"/>
      <c r="AD21" s="64"/>
      <c r="AE21" s="60"/>
      <c r="AF21" s="60"/>
      <c r="AG21" s="64"/>
      <c r="AH21" s="60"/>
      <c r="AI21" s="60"/>
      <c r="AJ21" s="64"/>
      <c r="AK21" s="60"/>
      <c r="AL21" s="60"/>
      <c r="AM21" s="64"/>
      <c r="AN21" s="60"/>
      <c r="AO21" s="60"/>
    </row>
    <row r="22" spans="1:41" s="94" customFormat="1" ht="13.5" thickBot="1">
      <c r="A22" s="177"/>
      <c r="B22" s="184"/>
      <c r="C22" s="184"/>
      <c r="D22" s="184"/>
      <c r="E22" s="62">
        <v>6</v>
      </c>
      <c r="F22" s="66"/>
      <c r="G22" s="67"/>
      <c r="H22" s="67"/>
      <c r="I22" s="67"/>
      <c r="J22" s="67"/>
      <c r="K22" s="67"/>
      <c r="L22" s="64"/>
      <c r="M22" s="67"/>
      <c r="N22" s="67"/>
      <c r="O22" s="64"/>
      <c r="P22" s="67"/>
      <c r="Q22" s="67"/>
      <c r="R22" s="64"/>
      <c r="S22" s="67"/>
      <c r="T22" s="67"/>
      <c r="U22" s="64"/>
      <c r="V22" s="67"/>
      <c r="W22" s="67"/>
      <c r="X22" s="64"/>
      <c r="Y22" s="67"/>
      <c r="Z22" s="67"/>
      <c r="AA22" s="64"/>
      <c r="AB22" s="67"/>
      <c r="AC22" s="67"/>
      <c r="AD22" s="64"/>
      <c r="AE22" s="67"/>
      <c r="AF22" s="67"/>
      <c r="AG22" s="64"/>
      <c r="AH22" s="120"/>
      <c r="AI22" s="67"/>
      <c r="AJ22" s="64"/>
      <c r="AK22" s="67"/>
      <c r="AL22" s="67"/>
      <c r="AM22" s="64"/>
      <c r="AN22" s="67"/>
      <c r="AO22" s="67"/>
    </row>
    <row r="23" spans="1:41" s="94" customFormat="1" ht="13.5" thickBot="1">
      <c r="A23" s="173"/>
      <c r="B23" s="209" t="s">
        <v>46</v>
      </c>
      <c r="C23" s="210"/>
      <c r="D23" s="211"/>
      <c r="E23" s="104" t="s">
        <v>0</v>
      </c>
      <c r="F23" s="169" t="s">
        <v>13</v>
      </c>
      <c r="G23" s="167" t="s">
        <v>14</v>
      </c>
      <c r="H23" s="171" t="s">
        <v>15</v>
      </c>
      <c r="I23" s="169" t="s">
        <v>13</v>
      </c>
      <c r="J23" s="167" t="s">
        <v>14</v>
      </c>
      <c r="K23" s="171" t="s">
        <v>15</v>
      </c>
      <c r="L23" s="169" t="s">
        <v>13</v>
      </c>
      <c r="M23" s="167" t="s">
        <v>14</v>
      </c>
      <c r="N23" s="171" t="s">
        <v>15</v>
      </c>
      <c r="O23" s="169" t="s">
        <v>13</v>
      </c>
      <c r="P23" s="167" t="s">
        <v>14</v>
      </c>
      <c r="Q23" s="171" t="s">
        <v>15</v>
      </c>
      <c r="R23" s="169" t="s">
        <v>13</v>
      </c>
      <c r="S23" s="167" t="s">
        <v>14</v>
      </c>
      <c r="T23" s="171"/>
      <c r="U23" s="169" t="s">
        <v>13</v>
      </c>
      <c r="V23" s="167" t="s">
        <v>14</v>
      </c>
      <c r="W23" s="171" t="s">
        <v>15</v>
      </c>
      <c r="X23" s="169" t="s">
        <v>13</v>
      </c>
      <c r="Y23" s="167" t="s">
        <v>14</v>
      </c>
      <c r="Z23" s="171" t="s">
        <v>15</v>
      </c>
      <c r="AA23" s="169" t="s">
        <v>13</v>
      </c>
      <c r="AB23" s="167" t="s">
        <v>14</v>
      </c>
      <c r="AC23" s="171" t="s">
        <v>15</v>
      </c>
      <c r="AD23" s="169" t="s">
        <v>13</v>
      </c>
      <c r="AE23" s="167" t="s">
        <v>14</v>
      </c>
      <c r="AF23" s="171" t="s">
        <v>15</v>
      </c>
      <c r="AG23" s="169" t="s">
        <v>13</v>
      </c>
      <c r="AH23" s="167" t="s">
        <v>14</v>
      </c>
      <c r="AI23" s="171" t="s">
        <v>15</v>
      </c>
      <c r="AJ23" s="169" t="s">
        <v>13</v>
      </c>
      <c r="AK23" s="167" t="s">
        <v>14</v>
      </c>
      <c r="AL23" s="171" t="s">
        <v>15</v>
      </c>
      <c r="AM23" s="169" t="s">
        <v>13</v>
      </c>
      <c r="AN23" s="167" t="s">
        <v>14</v>
      </c>
      <c r="AO23" s="171" t="s">
        <v>15</v>
      </c>
    </row>
    <row r="24" spans="1:41" s="94" customFormat="1" ht="13.5" thickBot="1">
      <c r="A24" s="178"/>
      <c r="B24" s="212"/>
      <c r="C24" s="213"/>
      <c r="D24" s="214"/>
      <c r="E24" s="105" t="s">
        <v>3</v>
      </c>
      <c r="F24" s="170"/>
      <c r="G24" s="168"/>
      <c r="H24" s="172"/>
      <c r="I24" s="170"/>
      <c r="J24" s="168"/>
      <c r="K24" s="172"/>
      <c r="L24" s="170"/>
      <c r="M24" s="168"/>
      <c r="N24" s="172"/>
      <c r="O24" s="170"/>
      <c r="P24" s="168"/>
      <c r="Q24" s="172"/>
      <c r="R24" s="170"/>
      <c r="S24" s="168"/>
      <c r="T24" s="172"/>
      <c r="U24" s="170"/>
      <c r="V24" s="168"/>
      <c r="W24" s="172"/>
      <c r="X24" s="170"/>
      <c r="Y24" s="168"/>
      <c r="Z24" s="172"/>
      <c r="AA24" s="170"/>
      <c r="AB24" s="168"/>
      <c r="AC24" s="172"/>
      <c r="AD24" s="170"/>
      <c r="AE24" s="168"/>
      <c r="AF24" s="172"/>
      <c r="AG24" s="170"/>
      <c r="AH24" s="168"/>
      <c r="AI24" s="172"/>
      <c r="AJ24" s="170"/>
      <c r="AK24" s="168"/>
      <c r="AL24" s="172"/>
      <c r="AM24" s="170"/>
      <c r="AN24" s="168"/>
      <c r="AO24" s="172"/>
    </row>
    <row r="25" spans="1:41" s="94" customFormat="1" ht="13.5" thickBot="1">
      <c r="A25" s="178"/>
      <c r="B25" s="215"/>
      <c r="C25" s="216"/>
      <c r="D25" s="217"/>
      <c r="E25" s="106" t="s">
        <v>21</v>
      </c>
      <c r="F25" s="70" t="s">
        <v>5</v>
      </c>
      <c r="G25" s="71" t="s">
        <v>19</v>
      </c>
      <c r="H25" s="71" t="s">
        <v>20</v>
      </c>
      <c r="I25" s="70" t="s">
        <v>5</v>
      </c>
      <c r="J25" s="71" t="s">
        <v>19</v>
      </c>
      <c r="K25" s="71" t="s">
        <v>20</v>
      </c>
      <c r="L25" s="70" t="s">
        <v>5</v>
      </c>
      <c r="M25" s="71" t="s">
        <v>19</v>
      </c>
      <c r="N25" s="71" t="s">
        <v>20</v>
      </c>
      <c r="O25" s="70" t="s">
        <v>5</v>
      </c>
      <c r="P25" s="71" t="s">
        <v>19</v>
      </c>
      <c r="Q25" s="71" t="s">
        <v>20</v>
      </c>
      <c r="R25" s="70" t="s">
        <v>5</v>
      </c>
      <c r="S25" s="71" t="s">
        <v>19</v>
      </c>
      <c r="T25" s="71" t="s">
        <v>20</v>
      </c>
      <c r="U25" s="70" t="s">
        <v>5</v>
      </c>
      <c r="V25" s="71" t="s">
        <v>19</v>
      </c>
      <c r="W25" s="71" t="s">
        <v>20</v>
      </c>
      <c r="X25" s="70" t="s">
        <v>5</v>
      </c>
      <c r="Y25" s="71" t="s">
        <v>19</v>
      </c>
      <c r="Z25" s="71" t="s">
        <v>20</v>
      </c>
      <c r="AA25" s="70" t="s">
        <v>5</v>
      </c>
      <c r="AB25" s="71" t="s">
        <v>19</v>
      </c>
      <c r="AC25" s="71" t="s">
        <v>20</v>
      </c>
      <c r="AD25" s="70" t="s">
        <v>5</v>
      </c>
      <c r="AE25" s="71" t="s">
        <v>19</v>
      </c>
      <c r="AF25" s="71" t="s">
        <v>20</v>
      </c>
      <c r="AG25" s="70" t="s">
        <v>5</v>
      </c>
      <c r="AH25" s="71" t="s">
        <v>19</v>
      </c>
      <c r="AI25" s="71" t="s">
        <v>20</v>
      </c>
      <c r="AJ25" s="70" t="s">
        <v>5</v>
      </c>
      <c r="AK25" s="71" t="s">
        <v>19</v>
      </c>
      <c r="AL25" s="71" t="s">
        <v>20</v>
      </c>
      <c r="AM25" s="70" t="s">
        <v>5</v>
      </c>
      <c r="AN25" s="71" t="s">
        <v>19</v>
      </c>
      <c r="AO25" s="72" t="s">
        <v>20</v>
      </c>
    </row>
    <row r="26" spans="1:41" s="94" customFormat="1" ht="13.5" thickBot="1">
      <c r="A26" s="178"/>
      <c r="B26" s="204"/>
      <c r="C26" s="205"/>
      <c r="D26" s="206"/>
      <c r="E26" s="107"/>
      <c r="F26" s="55"/>
      <c r="G26" s="56"/>
      <c r="H26" s="57"/>
      <c r="I26" s="55"/>
      <c r="J26" s="56"/>
      <c r="K26" s="57"/>
      <c r="L26" s="55"/>
      <c r="M26" s="56"/>
      <c r="N26" s="57"/>
      <c r="O26" s="55"/>
      <c r="P26" s="56"/>
      <c r="Q26" s="57"/>
      <c r="R26" s="55"/>
      <c r="S26" s="56"/>
      <c r="T26" s="57"/>
      <c r="U26" s="55"/>
      <c r="V26" s="56"/>
      <c r="W26" s="57"/>
      <c r="X26" s="55"/>
      <c r="Y26" s="56"/>
      <c r="Z26" s="57"/>
      <c r="AA26" s="55"/>
      <c r="AB26" s="56"/>
      <c r="AC26" s="57"/>
      <c r="AD26" s="55"/>
      <c r="AE26" s="56"/>
      <c r="AF26" s="57"/>
      <c r="AG26" s="55"/>
      <c r="AH26" s="56"/>
      <c r="AI26" s="57"/>
      <c r="AJ26" s="55"/>
      <c r="AK26" s="56"/>
      <c r="AL26" s="57"/>
      <c r="AM26" s="55"/>
      <c r="AN26" s="56"/>
      <c r="AO26" s="58"/>
    </row>
    <row r="27" spans="1:41" s="94" customFormat="1" ht="13.5" thickBot="1">
      <c r="A27" s="178"/>
      <c r="B27" s="185"/>
      <c r="C27" s="186"/>
      <c r="D27" s="187"/>
      <c r="E27" s="108"/>
      <c r="F27" s="59"/>
      <c r="G27" s="60"/>
      <c r="H27" s="62"/>
      <c r="I27" s="59"/>
      <c r="J27" s="60"/>
      <c r="K27" s="62"/>
      <c r="L27" s="59"/>
      <c r="M27" s="60"/>
      <c r="N27" s="62"/>
      <c r="O27" s="59"/>
      <c r="P27" s="60"/>
      <c r="Q27" s="62"/>
      <c r="R27" s="59"/>
      <c r="S27" s="60"/>
      <c r="T27" s="62"/>
      <c r="U27" s="59"/>
      <c r="V27" s="60"/>
      <c r="W27" s="62"/>
      <c r="X27" s="59"/>
      <c r="Y27" s="60"/>
      <c r="Z27" s="62"/>
      <c r="AA27" s="59"/>
      <c r="AB27" s="60"/>
      <c r="AC27" s="62"/>
      <c r="AD27" s="59"/>
      <c r="AE27" s="60"/>
      <c r="AF27" s="62"/>
      <c r="AG27" s="59"/>
      <c r="AH27" s="60"/>
      <c r="AI27" s="62"/>
      <c r="AJ27" s="59"/>
      <c r="AK27" s="60"/>
      <c r="AL27" s="62"/>
      <c r="AM27" s="59"/>
      <c r="AN27" s="60"/>
      <c r="AO27" s="63"/>
    </row>
    <row r="28" spans="1:41" s="94" customFormat="1" ht="13.5" thickBot="1">
      <c r="A28" s="178"/>
      <c r="B28" s="185"/>
      <c r="C28" s="186"/>
      <c r="D28" s="187"/>
      <c r="E28" s="108"/>
      <c r="F28" s="59"/>
      <c r="G28" s="60"/>
      <c r="H28" s="62"/>
      <c r="I28" s="59"/>
      <c r="J28" s="60"/>
      <c r="K28" s="62"/>
      <c r="L28" s="59"/>
      <c r="M28" s="60"/>
      <c r="N28" s="62"/>
      <c r="O28" s="59"/>
      <c r="P28" s="60"/>
      <c r="Q28" s="62"/>
      <c r="R28" s="59"/>
      <c r="S28" s="60"/>
      <c r="T28" s="62"/>
      <c r="U28" s="59"/>
      <c r="V28" s="60"/>
      <c r="W28" s="62"/>
      <c r="X28" s="59"/>
      <c r="Y28" s="60"/>
      <c r="Z28" s="62"/>
      <c r="AA28" s="59"/>
      <c r="AB28" s="60"/>
      <c r="AC28" s="62"/>
      <c r="AD28" s="59"/>
      <c r="AE28" s="60"/>
      <c r="AF28" s="62"/>
      <c r="AG28" s="59"/>
      <c r="AH28" s="60"/>
      <c r="AI28" s="62"/>
      <c r="AJ28" s="59"/>
      <c r="AK28" s="60"/>
      <c r="AL28" s="62"/>
      <c r="AM28" s="59"/>
      <c r="AN28" s="60"/>
      <c r="AO28" s="63"/>
    </row>
    <row r="29" spans="1:41" s="94" customFormat="1" ht="13.5" thickBot="1">
      <c r="A29" s="178"/>
      <c r="B29" s="185"/>
      <c r="C29" s="186"/>
      <c r="D29" s="187"/>
      <c r="E29" s="108"/>
      <c r="F29" s="59"/>
      <c r="G29" s="60"/>
      <c r="H29" s="62"/>
      <c r="I29" s="59"/>
      <c r="J29" s="60"/>
      <c r="K29" s="62"/>
      <c r="L29" s="59"/>
      <c r="M29" s="60"/>
      <c r="N29" s="62"/>
      <c r="O29" s="59"/>
      <c r="P29" s="60"/>
      <c r="Q29" s="62"/>
      <c r="R29" s="59"/>
      <c r="S29" s="60"/>
      <c r="T29" s="62"/>
      <c r="U29" s="59"/>
      <c r="V29" s="60"/>
      <c r="W29" s="62"/>
      <c r="X29" s="59"/>
      <c r="Y29" s="60"/>
      <c r="Z29" s="62"/>
      <c r="AA29" s="59"/>
      <c r="AB29" s="60"/>
      <c r="AC29" s="62"/>
      <c r="AD29" s="59"/>
      <c r="AE29" s="60"/>
      <c r="AF29" s="62"/>
      <c r="AG29" s="59"/>
      <c r="AH29" s="60"/>
      <c r="AI29" s="62"/>
      <c r="AJ29" s="59"/>
      <c r="AK29" s="60"/>
      <c r="AL29" s="62"/>
      <c r="AM29" s="59"/>
      <c r="AN29" s="60"/>
      <c r="AO29" s="63"/>
    </row>
    <row r="30" spans="1:41" s="94" customFormat="1" ht="13.5" thickBot="1">
      <c r="A30" s="178"/>
      <c r="B30" s="185"/>
      <c r="C30" s="186"/>
      <c r="D30" s="187"/>
      <c r="E30" s="108"/>
      <c r="F30" s="59"/>
      <c r="G30" s="60"/>
      <c r="H30" s="62"/>
      <c r="I30" s="59"/>
      <c r="J30" s="60"/>
      <c r="K30" s="62"/>
      <c r="L30" s="59"/>
      <c r="M30" s="60"/>
      <c r="N30" s="62"/>
      <c r="O30" s="59"/>
      <c r="P30" s="60"/>
      <c r="Q30" s="62"/>
      <c r="R30" s="59"/>
      <c r="S30" s="60"/>
      <c r="T30" s="62"/>
      <c r="U30" s="59"/>
      <c r="V30" s="60"/>
      <c r="W30" s="62"/>
      <c r="X30" s="59"/>
      <c r="Y30" s="60"/>
      <c r="Z30" s="62"/>
      <c r="AA30" s="59"/>
      <c r="AB30" s="60"/>
      <c r="AC30" s="62"/>
      <c r="AD30" s="59"/>
      <c r="AE30" s="60"/>
      <c r="AF30" s="62"/>
      <c r="AG30" s="59"/>
      <c r="AH30" s="60"/>
      <c r="AI30" s="62"/>
      <c r="AJ30" s="59"/>
      <c r="AK30" s="60"/>
      <c r="AL30" s="62"/>
      <c r="AM30" s="59"/>
      <c r="AN30" s="60"/>
      <c r="AO30" s="63"/>
    </row>
    <row r="31" spans="1:41" s="94" customFormat="1" ht="13.5" thickBot="1">
      <c r="A31" s="176" t="s">
        <v>6</v>
      </c>
      <c r="B31" s="220" t="s">
        <v>12</v>
      </c>
      <c r="C31" s="221"/>
      <c r="D31" s="98" t="s">
        <v>1</v>
      </c>
      <c r="E31" s="109" t="s">
        <v>0</v>
      </c>
      <c r="F31" s="198" t="s">
        <v>35</v>
      </c>
      <c r="G31" s="199"/>
      <c r="H31" s="199"/>
      <c r="I31" s="198" t="s">
        <v>36</v>
      </c>
      <c r="J31" s="199"/>
      <c r="K31" s="199"/>
      <c r="L31" s="198" t="s">
        <v>37</v>
      </c>
      <c r="M31" s="199"/>
      <c r="N31" s="199"/>
      <c r="O31" s="198" t="s">
        <v>38</v>
      </c>
      <c r="P31" s="199"/>
      <c r="Q31" s="199"/>
      <c r="R31" s="198" t="s">
        <v>39</v>
      </c>
      <c r="S31" s="199"/>
      <c r="T31" s="199"/>
      <c r="U31" s="198" t="s">
        <v>40</v>
      </c>
      <c r="V31" s="199"/>
      <c r="W31" s="199"/>
      <c r="X31" s="198" t="s">
        <v>41</v>
      </c>
      <c r="Y31" s="199"/>
      <c r="Z31" s="199"/>
      <c r="AA31" s="198" t="s">
        <v>42</v>
      </c>
      <c r="AB31" s="199"/>
      <c r="AC31" s="199"/>
      <c r="AD31" s="198" t="s">
        <v>43</v>
      </c>
      <c r="AE31" s="199"/>
      <c r="AF31" s="199"/>
      <c r="AG31" s="198" t="s">
        <v>44</v>
      </c>
      <c r="AH31" s="199"/>
      <c r="AI31" s="199"/>
      <c r="AJ31" s="198" t="s">
        <v>45</v>
      </c>
      <c r="AK31" s="199"/>
      <c r="AL31" s="199"/>
      <c r="AM31" s="198" t="s">
        <v>22</v>
      </c>
      <c r="AN31" s="199"/>
      <c r="AO31" s="207"/>
    </row>
    <row r="32" spans="1:41" s="94" customFormat="1" ht="13.5" thickBot="1">
      <c r="A32" s="177"/>
      <c r="B32" s="200" t="s">
        <v>4</v>
      </c>
      <c r="C32" s="201"/>
      <c r="D32" s="99" t="s">
        <v>2</v>
      </c>
      <c r="E32" s="110" t="s">
        <v>3</v>
      </c>
      <c r="F32" s="73" t="s">
        <v>13</v>
      </c>
      <c r="G32" s="74" t="s">
        <v>14</v>
      </c>
      <c r="H32" s="74" t="s">
        <v>15</v>
      </c>
      <c r="I32" s="73" t="s">
        <v>13</v>
      </c>
      <c r="J32" s="74" t="s">
        <v>14</v>
      </c>
      <c r="K32" s="74" t="s">
        <v>15</v>
      </c>
      <c r="L32" s="73" t="s">
        <v>13</v>
      </c>
      <c r="M32" s="74" t="s">
        <v>14</v>
      </c>
      <c r="N32" s="74" t="s">
        <v>15</v>
      </c>
      <c r="O32" s="73" t="s">
        <v>13</v>
      </c>
      <c r="P32" s="74" t="s">
        <v>14</v>
      </c>
      <c r="Q32" s="74" t="s">
        <v>15</v>
      </c>
      <c r="R32" s="73" t="s">
        <v>13</v>
      </c>
      <c r="S32" s="74" t="s">
        <v>14</v>
      </c>
      <c r="T32" s="74" t="s">
        <v>15</v>
      </c>
      <c r="U32" s="73" t="s">
        <v>13</v>
      </c>
      <c r="V32" s="74" t="s">
        <v>14</v>
      </c>
      <c r="W32" s="74" t="s">
        <v>15</v>
      </c>
      <c r="X32" s="73" t="s">
        <v>13</v>
      </c>
      <c r="Y32" s="74" t="s">
        <v>14</v>
      </c>
      <c r="Z32" s="74" t="s">
        <v>15</v>
      </c>
      <c r="AA32" s="73" t="s">
        <v>13</v>
      </c>
      <c r="AB32" s="74" t="s">
        <v>14</v>
      </c>
      <c r="AC32" s="74" t="s">
        <v>15</v>
      </c>
      <c r="AD32" s="73" t="s">
        <v>13</v>
      </c>
      <c r="AE32" s="74" t="s">
        <v>14</v>
      </c>
      <c r="AF32" s="74" t="s">
        <v>15</v>
      </c>
      <c r="AG32" s="73" t="s">
        <v>13</v>
      </c>
      <c r="AH32" s="74" t="s">
        <v>14</v>
      </c>
      <c r="AI32" s="74" t="s">
        <v>15</v>
      </c>
      <c r="AJ32" s="73" t="s">
        <v>13</v>
      </c>
      <c r="AK32" s="74" t="s">
        <v>14</v>
      </c>
      <c r="AL32" s="74" t="s">
        <v>15</v>
      </c>
      <c r="AM32" s="73" t="s">
        <v>13</v>
      </c>
      <c r="AN32" s="74" t="s">
        <v>14</v>
      </c>
      <c r="AO32" s="75" t="s">
        <v>15</v>
      </c>
    </row>
    <row r="33" spans="1:41" s="94" customFormat="1" ht="13.5" thickBot="1">
      <c r="A33" s="177"/>
      <c r="B33" s="202" t="s">
        <v>18</v>
      </c>
      <c r="C33" s="203"/>
      <c r="D33" s="111"/>
      <c r="E33" s="112" t="s">
        <v>21</v>
      </c>
      <c r="F33" s="76" t="s">
        <v>5</v>
      </c>
      <c r="G33" s="71" t="s">
        <v>19</v>
      </c>
      <c r="H33" s="71" t="s">
        <v>20</v>
      </c>
      <c r="I33" s="76" t="s">
        <v>5</v>
      </c>
      <c r="J33" s="71" t="s">
        <v>19</v>
      </c>
      <c r="K33" s="71" t="s">
        <v>20</v>
      </c>
      <c r="L33" s="76" t="s">
        <v>5</v>
      </c>
      <c r="M33" s="71" t="s">
        <v>19</v>
      </c>
      <c r="N33" s="71" t="s">
        <v>20</v>
      </c>
      <c r="O33" s="76" t="s">
        <v>5</v>
      </c>
      <c r="P33" s="71" t="s">
        <v>19</v>
      </c>
      <c r="Q33" s="71" t="s">
        <v>20</v>
      </c>
      <c r="R33" s="76" t="s">
        <v>5</v>
      </c>
      <c r="S33" s="71" t="s">
        <v>19</v>
      </c>
      <c r="T33" s="71" t="s">
        <v>20</v>
      </c>
      <c r="U33" s="76" t="s">
        <v>5</v>
      </c>
      <c r="V33" s="71" t="s">
        <v>19</v>
      </c>
      <c r="W33" s="71" t="s">
        <v>20</v>
      </c>
      <c r="X33" s="76" t="s">
        <v>5</v>
      </c>
      <c r="Y33" s="71" t="s">
        <v>19</v>
      </c>
      <c r="Z33" s="71" t="s">
        <v>20</v>
      </c>
      <c r="AA33" s="76" t="s">
        <v>5</v>
      </c>
      <c r="AB33" s="71" t="s">
        <v>19</v>
      </c>
      <c r="AC33" s="71" t="s">
        <v>20</v>
      </c>
      <c r="AD33" s="76" t="s">
        <v>5</v>
      </c>
      <c r="AE33" s="71" t="s">
        <v>19</v>
      </c>
      <c r="AF33" s="71" t="s">
        <v>20</v>
      </c>
      <c r="AG33" s="76" t="s">
        <v>5</v>
      </c>
      <c r="AH33" s="71" t="s">
        <v>19</v>
      </c>
      <c r="AI33" s="71" t="s">
        <v>20</v>
      </c>
      <c r="AJ33" s="76" t="s">
        <v>5</v>
      </c>
      <c r="AK33" s="71" t="s">
        <v>19</v>
      </c>
      <c r="AL33" s="71" t="s">
        <v>20</v>
      </c>
      <c r="AM33" s="76" t="s">
        <v>5</v>
      </c>
      <c r="AN33" s="71" t="s">
        <v>19</v>
      </c>
      <c r="AO33" s="72" t="s">
        <v>20</v>
      </c>
    </row>
    <row r="34" spans="1:41" s="94" customFormat="1" ht="13.5" thickBot="1">
      <c r="A34" s="177"/>
      <c r="B34" s="218" t="s">
        <v>50</v>
      </c>
      <c r="C34" s="83"/>
      <c r="D34" s="98"/>
      <c r="E34" s="84">
        <v>110</v>
      </c>
      <c r="F34" s="55">
        <v>0</v>
      </c>
      <c r="G34" s="56"/>
      <c r="H34" s="57"/>
      <c r="I34" s="55">
        <v>0</v>
      </c>
      <c r="J34" s="56"/>
      <c r="K34" s="57"/>
      <c r="L34" s="55">
        <v>0</v>
      </c>
      <c r="M34" s="56"/>
      <c r="N34" s="57"/>
      <c r="O34" s="55">
        <v>0</v>
      </c>
      <c r="P34" s="56"/>
      <c r="Q34" s="57"/>
      <c r="R34" s="55">
        <v>0</v>
      </c>
      <c r="S34" s="56"/>
      <c r="T34" s="57"/>
      <c r="U34" s="55">
        <v>0</v>
      </c>
      <c r="V34" s="56"/>
      <c r="W34" s="57"/>
      <c r="X34" s="55">
        <v>0</v>
      </c>
      <c r="Y34" s="56"/>
      <c r="Z34" s="57"/>
      <c r="AA34" s="55">
        <v>0</v>
      </c>
      <c r="AB34" s="56"/>
      <c r="AC34" s="57"/>
      <c r="AD34" s="55">
        <v>0</v>
      </c>
      <c r="AE34" s="56"/>
      <c r="AF34" s="57"/>
      <c r="AG34" s="55">
        <v>0</v>
      </c>
      <c r="AH34" s="56"/>
      <c r="AI34" s="57"/>
      <c r="AJ34" s="55">
        <v>0</v>
      </c>
      <c r="AK34" s="56"/>
      <c r="AL34" s="57"/>
      <c r="AM34" s="55">
        <v>0</v>
      </c>
      <c r="AN34" s="56"/>
      <c r="AO34" s="58"/>
    </row>
    <row r="35" spans="1:41" s="94" customFormat="1" ht="13.5" thickBot="1">
      <c r="A35" s="177"/>
      <c r="B35" s="219"/>
      <c r="C35" s="60"/>
      <c r="D35" s="99">
        <v>6</v>
      </c>
      <c r="E35" s="62">
        <v>35</v>
      </c>
      <c r="F35" s="59">
        <v>0</v>
      </c>
      <c r="G35" s="60"/>
      <c r="H35" s="62"/>
      <c r="I35" s="59">
        <v>0</v>
      </c>
      <c r="J35" s="60"/>
      <c r="K35" s="62"/>
      <c r="L35" s="59">
        <v>0</v>
      </c>
      <c r="M35" s="60"/>
      <c r="N35" s="62"/>
      <c r="O35" s="59">
        <v>0</v>
      </c>
      <c r="P35" s="60"/>
      <c r="Q35" s="62"/>
      <c r="R35" s="59">
        <v>0</v>
      </c>
      <c r="S35" s="60"/>
      <c r="T35" s="62"/>
      <c r="U35" s="59">
        <v>0</v>
      </c>
      <c r="V35" s="60"/>
      <c r="W35" s="62"/>
      <c r="X35" s="59">
        <v>0</v>
      </c>
      <c r="Y35" s="60"/>
      <c r="Z35" s="62"/>
      <c r="AA35" s="59">
        <v>0</v>
      </c>
      <c r="AB35" s="60"/>
      <c r="AC35" s="62"/>
      <c r="AD35" s="59">
        <v>0</v>
      </c>
      <c r="AE35" s="60"/>
      <c r="AF35" s="62"/>
      <c r="AG35" s="59">
        <v>0</v>
      </c>
      <c r="AH35" s="60"/>
      <c r="AI35" s="62"/>
      <c r="AJ35" s="59">
        <v>0</v>
      </c>
      <c r="AK35" s="60"/>
      <c r="AL35" s="62"/>
      <c r="AM35" s="59">
        <v>0</v>
      </c>
      <c r="AN35" s="60"/>
      <c r="AO35" s="62"/>
    </row>
    <row r="36" spans="1:41" s="94" customFormat="1" ht="13.5" thickBot="1">
      <c r="A36" s="177"/>
      <c r="B36" s="219"/>
      <c r="C36" s="60"/>
      <c r="D36" s="83"/>
      <c r="E36" s="62">
        <v>6</v>
      </c>
      <c r="F36" s="59">
        <v>0</v>
      </c>
      <c r="G36" s="60"/>
      <c r="H36" s="60"/>
      <c r="I36" s="59">
        <v>0</v>
      </c>
      <c r="J36" s="60"/>
      <c r="K36" s="60"/>
      <c r="L36" s="59">
        <v>0</v>
      </c>
      <c r="M36" s="60"/>
      <c r="N36" s="60"/>
      <c r="O36" s="59">
        <v>0</v>
      </c>
      <c r="P36" s="60"/>
      <c r="Q36" s="60"/>
      <c r="R36" s="59">
        <v>0</v>
      </c>
      <c r="S36" s="60"/>
      <c r="T36" s="60"/>
      <c r="U36" s="59">
        <v>0</v>
      </c>
      <c r="V36" s="60"/>
      <c r="W36" s="60"/>
      <c r="X36" s="59">
        <v>0</v>
      </c>
      <c r="Y36" s="60"/>
      <c r="Z36" s="118"/>
      <c r="AA36" s="59">
        <v>0</v>
      </c>
      <c r="AB36" s="60"/>
      <c r="AC36" s="118"/>
      <c r="AD36" s="59">
        <v>0</v>
      </c>
      <c r="AE36" s="60"/>
      <c r="AF36" s="118"/>
      <c r="AG36" s="59">
        <v>0</v>
      </c>
      <c r="AH36" s="60"/>
      <c r="AI36" s="118"/>
      <c r="AJ36" s="59">
        <v>0</v>
      </c>
      <c r="AK36" s="60"/>
      <c r="AL36" s="118"/>
      <c r="AM36" s="59">
        <v>0</v>
      </c>
      <c r="AN36" s="60"/>
      <c r="AO36" s="118"/>
    </row>
    <row r="37" spans="1:41" s="94" customFormat="1" ht="13.5" thickBot="1">
      <c r="A37" s="177"/>
      <c r="B37" s="254" t="s">
        <v>49</v>
      </c>
      <c r="C37" s="60"/>
      <c r="D37" s="78"/>
      <c r="E37" s="84">
        <v>110</v>
      </c>
      <c r="F37" s="55">
        <v>15</v>
      </c>
      <c r="G37" s="56"/>
      <c r="H37" s="56"/>
      <c r="I37" s="55">
        <v>15</v>
      </c>
      <c r="J37" s="56"/>
      <c r="K37" s="56"/>
      <c r="L37" s="55">
        <v>15</v>
      </c>
      <c r="M37" s="56"/>
      <c r="N37" s="56"/>
      <c r="O37" s="55">
        <v>15</v>
      </c>
      <c r="P37" s="56"/>
      <c r="Q37" s="56"/>
      <c r="R37" s="55">
        <v>15</v>
      </c>
      <c r="S37" s="56"/>
      <c r="T37" s="56"/>
      <c r="U37" s="55">
        <v>15</v>
      </c>
      <c r="V37" s="56"/>
      <c r="W37" s="56"/>
      <c r="X37" s="55">
        <v>15</v>
      </c>
      <c r="Y37" s="56"/>
      <c r="Z37" s="57"/>
      <c r="AA37" s="55">
        <v>13</v>
      </c>
      <c r="AB37" s="56"/>
      <c r="AC37" s="57"/>
      <c r="AD37" s="55">
        <v>13</v>
      </c>
      <c r="AE37" s="56"/>
      <c r="AF37" s="57"/>
      <c r="AG37" s="55">
        <v>13</v>
      </c>
      <c r="AH37" s="56"/>
      <c r="AI37" s="57"/>
      <c r="AJ37" s="55">
        <v>13</v>
      </c>
      <c r="AK37" s="56"/>
      <c r="AL37" s="57"/>
      <c r="AM37" s="55">
        <v>13</v>
      </c>
      <c r="AN37" s="56"/>
      <c r="AO37" s="58"/>
    </row>
    <row r="38" spans="1:41" ht="13.5" thickBot="1">
      <c r="A38" s="177"/>
      <c r="B38" s="248"/>
      <c r="C38" s="1"/>
      <c r="D38" s="11">
        <v>6</v>
      </c>
      <c r="E38" s="20">
        <v>35</v>
      </c>
      <c r="F38" s="59">
        <v>0</v>
      </c>
      <c r="G38" s="60"/>
      <c r="H38" s="60"/>
      <c r="I38" s="59">
        <v>0</v>
      </c>
      <c r="J38" s="60"/>
      <c r="K38" s="60"/>
      <c r="L38" s="59">
        <v>0</v>
      </c>
      <c r="M38" s="60"/>
      <c r="N38" s="60"/>
      <c r="O38" s="59">
        <v>0</v>
      </c>
      <c r="P38" s="60"/>
      <c r="Q38" s="60"/>
      <c r="R38" s="59">
        <v>0</v>
      </c>
      <c r="S38" s="60"/>
      <c r="T38" s="60"/>
      <c r="U38" s="59">
        <v>0</v>
      </c>
      <c r="V38" s="60"/>
      <c r="W38" s="60"/>
      <c r="X38" s="59">
        <v>0</v>
      </c>
      <c r="Y38" s="60"/>
      <c r="Z38" s="62"/>
      <c r="AA38" s="59">
        <v>0</v>
      </c>
      <c r="AB38" s="60"/>
      <c r="AC38" s="62"/>
      <c r="AD38" s="59">
        <v>0</v>
      </c>
      <c r="AE38" s="60"/>
      <c r="AF38" s="62"/>
      <c r="AG38" s="59">
        <v>0</v>
      </c>
      <c r="AH38" s="60"/>
      <c r="AI38" s="62"/>
      <c r="AJ38" s="59">
        <v>0</v>
      </c>
      <c r="AK38" s="60"/>
      <c r="AL38" s="62"/>
      <c r="AM38" s="59">
        <v>0</v>
      </c>
      <c r="AN38" s="60"/>
      <c r="AO38" s="62"/>
    </row>
    <row r="39" spans="1:41" ht="13.5" thickBot="1">
      <c r="A39" s="177"/>
      <c r="B39" s="248"/>
      <c r="C39" s="1"/>
      <c r="D39" s="2"/>
      <c r="E39" s="20">
        <v>6</v>
      </c>
      <c r="F39" s="59">
        <v>300</v>
      </c>
      <c r="G39" s="118">
        <f>R71</f>
        <v>2.8655999999999997</v>
      </c>
      <c r="H39" s="118">
        <f>R76</f>
        <v>2.2032</v>
      </c>
      <c r="I39" s="59">
        <v>300</v>
      </c>
      <c r="J39" s="118">
        <f>S71</f>
        <v>2.8548</v>
      </c>
      <c r="K39" s="118">
        <f>S76</f>
        <v>2.196</v>
      </c>
      <c r="L39" s="59">
        <v>300</v>
      </c>
      <c r="M39" s="118">
        <f>T71</f>
        <v>2.8296</v>
      </c>
      <c r="N39" s="118">
        <f>T76</f>
        <v>2.2068000000000003</v>
      </c>
      <c r="O39" s="59">
        <v>300</v>
      </c>
      <c r="P39" s="118">
        <f>U71</f>
        <v>2.6064000000000003</v>
      </c>
      <c r="Q39" s="118">
        <f>U76</f>
        <v>2.088</v>
      </c>
      <c r="R39" s="59">
        <v>300</v>
      </c>
      <c r="S39" s="118">
        <f>V71</f>
        <v>2.4408000000000003</v>
      </c>
      <c r="T39" s="118">
        <f>V76</f>
        <v>1.9512</v>
      </c>
      <c r="U39" s="59">
        <v>250</v>
      </c>
      <c r="V39" s="118">
        <f>W71</f>
        <v>2.4228</v>
      </c>
      <c r="W39" s="118">
        <f>W76</f>
        <v>2.0304</v>
      </c>
      <c r="X39" s="59">
        <v>240</v>
      </c>
      <c r="Y39" s="118">
        <f>X71</f>
        <v>2.1888</v>
      </c>
      <c r="Z39" s="118">
        <f>X76</f>
        <v>1.926</v>
      </c>
      <c r="AA39" s="59">
        <v>240</v>
      </c>
      <c r="AB39" s="118">
        <f>Y71</f>
        <v>2.0772</v>
      </c>
      <c r="AC39" s="118">
        <f>Y76</f>
        <v>1.908</v>
      </c>
      <c r="AD39" s="59">
        <v>240</v>
      </c>
      <c r="AE39" s="118">
        <f>Z71</f>
        <v>2.2716</v>
      </c>
      <c r="AF39" s="118">
        <f>Z76</f>
        <v>1.9764000000000002</v>
      </c>
      <c r="AG39" s="59">
        <v>240</v>
      </c>
      <c r="AH39" s="118">
        <f>AA71</f>
        <v>2.4768000000000003</v>
      </c>
      <c r="AI39" s="118">
        <f>AA76</f>
        <v>2.0196</v>
      </c>
      <c r="AJ39" s="59">
        <v>240</v>
      </c>
      <c r="AK39" s="118">
        <f>AB71</f>
        <v>2.3904</v>
      </c>
      <c r="AL39" s="118">
        <f>AB76</f>
        <v>1.9908</v>
      </c>
      <c r="AM39" s="59">
        <v>240</v>
      </c>
      <c r="AN39" s="118">
        <f>AC71</f>
        <v>2.124</v>
      </c>
      <c r="AO39" s="118">
        <f>AC76</f>
        <v>1.7784</v>
      </c>
    </row>
    <row r="40" spans="1:41" ht="13.5" thickBot="1">
      <c r="A40" s="177"/>
      <c r="B40" s="248"/>
      <c r="C40" s="1"/>
      <c r="D40" s="7"/>
      <c r="E40" s="19"/>
      <c r="F40" s="59"/>
      <c r="G40" s="60"/>
      <c r="H40" s="62"/>
      <c r="I40" s="59"/>
      <c r="J40" s="60"/>
      <c r="K40" s="62"/>
      <c r="L40" s="59"/>
      <c r="M40" s="60"/>
      <c r="N40" s="62"/>
      <c r="O40" s="59"/>
      <c r="P40" s="60"/>
      <c r="Q40" s="62"/>
      <c r="R40" s="59"/>
      <c r="S40" s="60"/>
      <c r="T40" s="62"/>
      <c r="U40" s="59"/>
      <c r="V40" s="60"/>
      <c r="W40" s="62"/>
      <c r="X40" s="59"/>
      <c r="Y40" s="60"/>
      <c r="Z40" s="62"/>
      <c r="AA40" s="59"/>
      <c r="AB40" s="60"/>
      <c r="AC40" s="62"/>
      <c r="AD40" s="59"/>
      <c r="AE40" s="60"/>
      <c r="AF40" s="62"/>
      <c r="AG40" s="59"/>
      <c r="AH40" s="60"/>
      <c r="AI40" s="62"/>
      <c r="AJ40" s="59"/>
      <c r="AK40" s="60"/>
      <c r="AL40" s="62"/>
      <c r="AM40" s="59"/>
      <c r="AN40" s="60"/>
      <c r="AO40" s="63"/>
    </row>
    <row r="41" spans="1:41" ht="13.5" thickBot="1">
      <c r="A41" s="177"/>
      <c r="B41" s="248"/>
      <c r="C41" s="1"/>
      <c r="D41" s="11"/>
      <c r="E41" s="20"/>
      <c r="F41" s="9"/>
      <c r="G41" s="1"/>
      <c r="H41" s="20"/>
      <c r="I41" s="9"/>
      <c r="J41" s="1"/>
      <c r="K41" s="20"/>
      <c r="L41" s="9"/>
      <c r="M41" s="1"/>
      <c r="N41" s="20"/>
      <c r="O41" s="9"/>
      <c r="P41" s="1"/>
      <c r="Q41" s="20"/>
      <c r="R41" s="9"/>
      <c r="S41" s="1"/>
      <c r="T41" s="20"/>
      <c r="U41" s="9"/>
      <c r="V41" s="1"/>
      <c r="W41" s="20"/>
      <c r="X41" s="9"/>
      <c r="Y41" s="1"/>
      <c r="Z41" s="20"/>
      <c r="AA41" s="9"/>
      <c r="AB41" s="1"/>
      <c r="AC41" s="20"/>
      <c r="AD41" s="9"/>
      <c r="AE41" s="1"/>
      <c r="AF41" s="20"/>
      <c r="AG41" s="9"/>
      <c r="AH41" s="1"/>
      <c r="AI41" s="20"/>
      <c r="AJ41" s="9"/>
      <c r="AK41" s="1"/>
      <c r="AL41" s="20"/>
      <c r="AM41" s="9"/>
      <c r="AN41" s="1"/>
      <c r="AO41" s="5"/>
    </row>
    <row r="42" spans="1:41" ht="13.5" thickBot="1">
      <c r="A42" s="177"/>
      <c r="B42" s="248"/>
      <c r="C42" s="1"/>
      <c r="D42" s="2"/>
      <c r="E42" s="20"/>
      <c r="F42" s="9"/>
      <c r="G42" s="1"/>
      <c r="H42" s="20"/>
      <c r="I42" s="9"/>
      <c r="J42" s="1"/>
      <c r="K42" s="20"/>
      <c r="L42" s="9"/>
      <c r="M42" s="1"/>
      <c r="N42" s="20"/>
      <c r="O42" s="9"/>
      <c r="P42" s="1"/>
      <c r="Q42" s="20"/>
      <c r="R42" s="9"/>
      <c r="S42" s="1"/>
      <c r="T42" s="20"/>
      <c r="U42" s="9"/>
      <c r="V42" s="1"/>
      <c r="W42" s="20"/>
      <c r="X42" s="9"/>
      <c r="Y42" s="1"/>
      <c r="Z42" s="20"/>
      <c r="AA42" s="9"/>
      <c r="AB42" s="1"/>
      <c r="AC42" s="20"/>
      <c r="AD42" s="9"/>
      <c r="AE42" s="1"/>
      <c r="AF42" s="20"/>
      <c r="AG42" s="9"/>
      <c r="AH42" s="1"/>
      <c r="AI42" s="20"/>
      <c r="AJ42" s="9"/>
      <c r="AK42" s="1"/>
      <c r="AL42" s="20"/>
      <c r="AM42" s="9"/>
      <c r="AN42" s="1"/>
      <c r="AO42" s="5"/>
    </row>
    <row r="43" spans="1:41" ht="13.5" thickBot="1">
      <c r="A43" s="177"/>
      <c r="B43" s="248"/>
      <c r="C43" s="1"/>
      <c r="D43" s="7"/>
      <c r="E43" s="19"/>
      <c r="F43" s="9"/>
      <c r="G43" s="1"/>
      <c r="H43" s="20"/>
      <c r="I43" s="9"/>
      <c r="J43" s="1"/>
      <c r="K43" s="20"/>
      <c r="L43" s="9"/>
      <c r="M43" s="1"/>
      <c r="N43" s="20"/>
      <c r="O43" s="9"/>
      <c r="P43" s="1"/>
      <c r="Q43" s="20"/>
      <c r="R43" s="9"/>
      <c r="S43" s="1"/>
      <c r="T43" s="20"/>
      <c r="U43" s="9"/>
      <c r="V43" s="1"/>
      <c r="W43" s="20"/>
      <c r="X43" s="9"/>
      <c r="Y43" s="1"/>
      <c r="Z43" s="20"/>
      <c r="AA43" s="9"/>
      <c r="AB43" s="1"/>
      <c r="AC43" s="20"/>
      <c r="AD43" s="9"/>
      <c r="AE43" s="1"/>
      <c r="AF43" s="20"/>
      <c r="AG43" s="9"/>
      <c r="AH43" s="1"/>
      <c r="AI43" s="20"/>
      <c r="AJ43" s="9"/>
      <c r="AK43" s="1"/>
      <c r="AL43" s="20"/>
      <c r="AM43" s="9"/>
      <c r="AN43" s="1"/>
      <c r="AO43" s="5"/>
    </row>
    <row r="44" spans="1:41" ht="13.5" thickBot="1">
      <c r="A44" s="177"/>
      <c r="B44" s="248"/>
      <c r="C44" s="1"/>
      <c r="D44" s="11"/>
      <c r="E44" s="20"/>
      <c r="F44" s="9"/>
      <c r="G44" s="1"/>
      <c r="H44" s="20"/>
      <c r="I44" s="9"/>
      <c r="J44" s="1"/>
      <c r="K44" s="20"/>
      <c r="L44" s="9"/>
      <c r="M44" s="1"/>
      <c r="N44" s="20"/>
      <c r="O44" s="9"/>
      <c r="P44" s="1"/>
      <c r="Q44" s="20"/>
      <c r="R44" s="9"/>
      <c r="S44" s="1"/>
      <c r="T44" s="20"/>
      <c r="U44" s="9"/>
      <c r="V44" s="1"/>
      <c r="W44" s="20"/>
      <c r="X44" s="9"/>
      <c r="Y44" s="1"/>
      <c r="Z44" s="20"/>
      <c r="AA44" s="9"/>
      <c r="AB44" s="1"/>
      <c r="AC44" s="20"/>
      <c r="AD44" s="9"/>
      <c r="AE44" s="1"/>
      <c r="AF44" s="20"/>
      <c r="AG44" s="9"/>
      <c r="AH44" s="1"/>
      <c r="AI44" s="20"/>
      <c r="AJ44" s="9"/>
      <c r="AK44" s="1"/>
      <c r="AL44" s="20"/>
      <c r="AM44" s="9"/>
      <c r="AN44" s="1"/>
      <c r="AO44" s="5"/>
    </row>
    <row r="45" spans="1:41" ht="13.5" thickBot="1">
      <c r="A45" s="177"/>
      <c r="B45" s="249"/>
      <c r="C45" s="7"/>
      <c r="D45" s="18"/>
      <c r="E45" s="20"/>
      <c r="F45" s="22"/>
      <c r="G45" s="7"/>
      <c r="H45" s="48"/>
      <c r="I45" s="22"/>
      <c r="J45" s="7"/>
      <c r="K45" s="48"/>
      <c r="L45" s="22"/>
      <c r="M45" s="7"/>
      <c r="N45" s="48"/>
      <c r="O45" s="22"/>
      <c r="P45" s="7"/>
      <c r="Q45" s="48"/>
      <c r="R45" s="22"/>
      <c r="S45" s="7"/>
      <c r="T45" s="48"/>
      <c r="U45" s="22"/>
      <c r="V45" s="7"/>
      <c r="W45" s="48"/>
      <c r="X45" s="22"/>
      <c r="Y45" s="7"/>
      <c r="Z45" s="48"/>
      <c r="AA45" s="22"/>
      <c r="AB45" s="7"/>
      <c r="AC45" s="48"/>
      <c r="AD45" s="22"/>
      <c r="AE45" s="7"/>
      <c r="AF45" s="48"/>
      <c r="AG45" s="22"/>
      <c r="AH45" s="7"/>
      <c r="AI45" s="48"/>
      <c r="AJ45" s="22"/>
      <c r="AK45" s="7"/>
      <c r="AL45" s="48"/>
      <c r="AM45" s="22"/>
      <c r="AN45" s="7"/>
      <c r="AO45" s="14"/>
    </row>
    <row r="46" spans="1:41" ht="13.5" thickBot="1">
      <c r="A46" s="177"/>
      <c r="B46" s="250" t="s">
        <v>11</v>
      </c>
      <c r="C46" s="250"/>
      <c r="D46" s="250"/>
      <c r="E46" s="19">
        <v>110</v>
      </c>
      <c r="F46" s="45"/>
      <c r="G46" s="3"/>
      <c r="H46" s="21"/>
      <c r="I46" s="45"/>
      <c r="J46" s="3"/>
      <c r="K46" s="21"/>
      <c r="L46" s="45"/>
      <c r="M46" s="3"/>
      <c r="N46" s="21"/>
      <c r="O46" s="45"/>
      <c r="P46" s="3"/>
      <c r="Q46" s="21"/>
      <c r="R46" s="45"/>
      <c r="S46" s="3"/>
      <c r="T46" s="21"/>
      <c r="U46" s="45"/>
      <c r="V46" s="3"/>
      <c r="W46" s="21"/>
      <c r="X46" s="45"/>
      <c r="Y46" s="3"/>
      <c r="Z46" s="21"/>
      <c r="AA46" s="45"/>
      <c r="AB46" s="3"/>
      <c r="AC46" s="21"/>
      <c r="AD46" s="45"/>
      <c r="AE46" s="3"/>
      <c r="AF46" s="21"/>
      <c r="AG46" s="45"/>
      <c r="AH46" s="3"/>
      <c r="AI46" s="21"/>
      <c r="AJ46" s="45"/>
      <c r="AK46" s="3"/>
      <c r="AL46" s="21"/>
      <c r="AM46" s="45"/>
      <c r="AN46" s="3"/>
      <c r="AO46" s="4"/>
    </row>
    <row r="47" spans="1:41" ht="13.5" thickBot="1">
      <c r="A47" s="177"/>
      <c r="B47" s="251"/>
      <c r="C47" s="252"/>
      <c r="D47" s="251"/>
      <c r="E47" s="20">
        <v>35</v>
      </c>
      <c r="F47" s="46"/>
      <c r="G47" s="1"/>
      <c r="H47" s="1"/>
      <c r="I47" s="46"/>
      <c r="J47" s="1"/>
      <c r="K47" s="1"/>
      <c r="L47" s="45"/>
      <c r="M47" s="1"/>
      <c r="N47" s="1"/>
      <c r="O47" s="45"/>
      <c r="P47" s="1"/>
      <c r="Q47" s="1"/>
      <c r="R47" s="45"/>
      <c r="S47" s="1"/>
      <c r="T47" s="1"/>
      <c r="U47" s="45"/>
      <c r="V47" s="1"/>
      <c r="W47" s="1"/>
      <c r="X47" s="45"/>
      <c r="Y47" s="1"/>
      <c r="Z47" s="1"/>
      <c r="AA47" s="45"/>
      <c r="AB47" s="1"/>
      <c r="AC47" s="1"/>
      <c r="AD47" s="45"/>
      <c r="AE47" s="1"/>
      <c r="AF47" s="1"/>
      <c r="AG47" s="45"/>
      <c r="AH47" s="1"/>
      <c r="AI47" s="1"/>
      <c r="AJ47" s="45"/>
      <c r="AK47" s="1"/>
      <c r="AL47" s="1"/>
      <c r="AM47" s="45"/>
      <c r="AN47" s="1"/>
      <c r="AO47" s="1"/>
    </row>
    <row r="48" spans="1:41" ht="13.5" thickBot="1">
      <c r="A48" s="177"/>
      <c r="B48" s="253"/>
      <c r="C48" s="253"/>
      <c r="D48" s="253"/>
      <c r="E48" s="20">
        <v>6</v>
      </c>
      <c r="F48" s="47"/>
      <c r="G48" s="6"/>
      <c r="H48" s="6"/>
      <c r="I48" s="6"/>
      <c r="J48" s="6"/>
      <c r="K48" s="6"/>
      <c r="L48" s="45"/>
      <c r="M48" s="6"/>
      <c r="N48" s="6"/>
      <c r="O48" s="45"/>
      <c r="P48" s="6"/>
      <c r="Q48" s="6"/>
      <c r="R48" s="45"/>
      <c r="S48" s="6"/>
      <c r="T48" s="6"/>
      <c r="U48" s="45"/>
      <c r="V48" s="6"/>
      <c r="W48" s="6"/>
      <c r="X48" s="45"/>
      <c r="Y48" s="6"/>
      <c r="Z48" s="6"/>
      <c r="AA48" s="45"/>
      <c r="AB48" s="6"/>
      <c r="AC48" s="6">
        <v>4.2</v>
      </c>
      <c r="AD48" s="45"/>
      <c r="AE48" s="6"/>
      <c r="AF48" s="6"/>
      <c r="AG48" s="45"/>
      <c r="AH48" s="6"/>
      <c r="AI48" s="6"/>
      <c r="AJ48" s="45"/>
      <c r="AK48" s="6"/>
      <c r="AL48" s="6"/>
      <c r="AM48" s="45"/>
      <c r="AN48" s="6"/>
      <c r="AO48" s="6"/>
    </row>
    <row r="49" spans="1:41" ht="13.5" thickBot="1">
      <c r="A49" s="176"/>
      <c r="B49" s="223" t="s">
        <v>46</v>
      </c>
      <c r="C49" s="224"/>
      <c r="D49" s="225"/>
      <c r="E49" s="29" t="s">
        <v>0</v>
      </c>
      <c r="F49" s="232" t="s">
        <v>13</v>
      </c>
      <c r="G49" s="234" t="s">
        <v>14</v>
      </c>
      <c r="H49" s="239" t="s">
        <v>15</v>
      </c>
      <c r="I49" s="232" t="s">
        <v>13</v>
      </c>
      <c r="J49" s="234" t="s">
        <v>14</v>
      </c>
      <c r="K49" s="239" t="s">
        <v>15</v>
      </c>
      <c r="L49" s="232" t="s">
        <v>13</v>
      </c>
      <c r="M49" s="234" t="s">
        <v>14</v>
      </c>
      <c r="N49" s="239" t="s">
        <v>15</v>
      </c>
      <c r="O49" s="232" t="s">
        <v>13</v>
      </c>
      <c r="P49" s="234" t="s">
        <v>14</v>
      </c>
      <c r="Q49" s="239" t="s">
        <v>15</v>
      </c>
      <c r="R49" s="232" t="s">
        <v>13</v>
      </c>
      <c r="S49" s="234" t="s">
        <v>14</v>
      </c>
      <c r="T49" s="239" t="s">
        <v>15</v>
      </c>
      <c r="U49" s="232" t="s">
        <v>13</v>
      </c>
      <c r="V49" s="234" t="s">
        <v>14</v>
      </c>
      <c r="W49" s="239" t="s">
        <v>15</v>
      </c>
      <c r="X49" s="232" t="s">
        <v>13</v>
      </c>
      <c r="Y49" s="234" t="s">
        <v>14</v>
      </c>
      <c r="Z49" s="239" t="s">
        <v>15</v>
      </c>
      <c r="AA49" s="232" t="s">
        <v>13</v>
      </c>
      <c r="AB49" s="234" t="s">
        <v>14</v>
      </c>
      <c r="AC49" s="239" t="s">
        <v>15</v>
      </c>
      <c r="AD49" s="232" t="s">
        <v>13</v>
      </c>
      <c r="AE49" s="234" t="s">
        <v>14</v>
      </c>
      <c r="AF49" s="239" t="s">
        <v>15</v>
      </c>
      <c r="AG49" s="232" t="s">
        <v>13</v>
      </c>
      <c r="AH49" s="234" t="s">
        <v>14</v>
      </c>
      <c r="AI49" s="239" t="s">
        <v>15</v>
      </c>
      <c r="AJ49" s="232" t="s">
        <v>13</v>
      </c>
      <c r="AK49" s="234" t="s">
        <v>14</v>
      </c>
      <c r="AL49" s="239" t="s">
        <v>15</v>
      </c>
      <c r="AM49" s="232" t="s">
        <v>13</v>
      </c>
      <c r="AN49" s="234" t="s">
        <v>14</v>
      </c>
      <c r="AO49" s="239" t="s">
        <v>15</v>
      </c>
    </row>
    <row r="50" spans="1:41" ht="13.5" thickBot="1">
      <c r="A50" s="222"/>
      <c r="B50" s="226"/>
      <c r="C50" s="227"/>
      <c r="D50" s="228"/>
      <c r="E50" s="40" t="s">
        <v>3</v>
      </c>
      <c r="F50" s="233"/>
      <c r="G50" s="235"/>
      <c r="H50" s="240"/>
      <c r="I50" s="233"/>
      <c r="J50" s="235"/>
      <c r="K50" s="240"/>
      <c r="L50" s="233"/>
      <c r="M50" s="235"/>
      <c r="N50" s="240"/>
      <c r="O50" s="233"/>
      <c r="P50" s="235"/>
      <c r="Q50" s="240"/>
      <c r="R50" s="233"/>
      <c r="S50" s="235"/>
      <c r="T50" s="240"/>
      <c r="U50" s="233"/>
      <c r="V50" s="235"/>
      <c r="W50" s="240"/>
      <c r="X50" s="233"/>
      <c r="Y50" s="235"/>
      <c r="Z50" s="240"/>
      <c r="AA50" s="233"/>
      <c r="AB50" s="235"/>
      <c r="AC50" s="240"/>
      <c r="AD50" s="233"/>
      <c r="AE50" s="235"/>
      <c r="AF50" s="240"/>
      <c r="AG50" s="233"/>
      <c r="AH50" s="235"/>
      <c r="AI50" s="240"/>
      <c r="AJ50" s="233"/>
      <c r="AK50" s="235"/>
      <c r="AL50" s="240"/>
      <c r="AM50" s="233"/>
      <c r="AN50" s="235"/>
      <c r="AO50" s="240"/>
    </row>
    <row r="51" spans="1:41" ht="13.5" thickBot="1">
      <c r="A51" s="222"/>
      <c r="B51" s="229"/>
      <c r="C51" s="230"/>
      <c r="D51" s="231"/>
      <c r="E51" s="41" t="s">
        <v>21</v>
      </c>
      <c r="F51" s="39" t="s">
        <v>5</v>
      </c>
      <c r="G51" s="37" t="s">
        <v>19</v>
      </c>
      <c r="H51" s="37" t="s">
        <v>20</v>
      </c>
      <c r="I51" s="39" t="s">
        <v>5</v>
      </c>
      <c r="J51" s="37" t="s">
        <v>19</v>
      </c>
      <c r="K51" s="37" t="s">
        <v>20</v>
      </c>
      <c r="L51" s="39" t="s">
        <v>5</v>
      </c>
      <c r="M51" s="37" t="s">
        <v>19</v>
      </c>
      <c r="N51" s="37" t="s">
        <v>20</v>
      </c>
      <c r="O51" s="39" t="s">
        <v>5</v>
      </c>
      <c r="P51" s="37" t="s">
        <v>19</v>
      </c>
      <c r="Q51" s="37" t="s">
        <v>20</v>
      </c>
      <c r="R51" s="39" t="s">
        <v>5</v>
      </c>
      <c r="S51" s="37" t="s">
        <v>19</v>
      </c>
      <c r="T51" s="37" t="s">
        <v>20</v>
      </c>
      <c r="U51" s="39" t="s">
        <v>5</v>
      </c>
      <c r="V51" s="37" t="s">
        <v>19</v>
      </c>
      <c r="W51" s="37" t="s">
        <v>20</v>
      </c>
      <c r="X51" s="39" t="s">
        <v>5</v>
      </c>
      <c r="Y51" s="37" t="s">
        <v>19</v>
      </c>
      <c r="Z51" s="37" t="s">
        <v>20</v>
      </c>
      <c r="AA51" s="39" t="s">
        <v>5</v>
      </c>
      <c r="AB51" s="37" t="s">
        <v>19</v>
      </c>
      <c r="AC51" s="37" t="s">
        <v>20</v>
      </c>
      <c r="AD51" s="39" t="s">
        <v>5</v>
      </c>
      <c r="AE51" s="37" t="s">
        <v>19</v>
      </c>
      <c r="AF51" s="37" t="s">
        <v>20</v>
      </c>
      <c r="AG51" s="39" t="s">
        <v>5</v>
      </c>
      <c r="AH51" s="37" t="s">
        <v>19</v>
      </c>
      <c r="AI51" s="37" t="s">
        <v>20</v>
      </c>
      <c r="AJ51" s="39" t="s">
        <v>5</v>
      </c>
      <c r="AK51" s="37" t="s">
        <v>19</v>
      </c>
      <c r="AL51" s="37" t="s">
        <v>20</v>
      </c>
      <c r="AM51" s="39" t="s">
        <v>5</v>
      </c>
      <c r="AN51" s="37" t="s">
        <v>19</v>
      </c>
      <c r="AO51" s="38" t="s">
        <v>20</v>
      </c>
    </row>
    <row r="52" spans="1:41" ht="13.5" thickBot="1">
      <c r="A52" s="222"/>
      <c r="B52" s="241"/>
      <c r="C52" s="242"/>
      <c r="D52" s="243"/>
      <c r="E52" s="16"/>
      <c r="F52" s="8"/>
      <c r="G52" s="3"/>
      <c r="H52" s="21"/>
      <c r="I52" s="8"/>
      <c r="J52" s="3"/>
      <c r="K52" s="21"/>
      <c r="L52" s="8"/>
      <c r="M52" s="3"/>
      <c r="N52" s="21"/>
      <c r="O52" s="8"/>
      <c r="P52" s="3"/>
      <c r="Q52" s="21"/>
      <c r="R52" s="8"/>
      <c r="S52" s="3"/>
      <c r="T52" s="21"/>
      <c r="U52" s="8"/>
      <c r="V52" s="3"/>
      <c r="W52" s="21"/>
      <c r="X52" s="8"/>
      <c r="Y52" s="3"/>
      <c r="Z52" s="21"/>
      <c r="AA52" s="8"/>
      <c r="AB52" s="3"/>
      <c r="AC52" s="21"/>
      <c r="AD52" s="8"/>
      <c r="AE52" s="3"/>
      <c r="AF52" s="21"/>
      <c r="AG52" s="8"/>
      <c r="AH52" s="3"/>
      <c r="AI52" s="21"/>
      <c r="AJ52" s="8"/>
      <c r="AK52" s="3"/>
      <c r="AL52" s="21"/>
      <c r="AM52" s="8"/>
      <c r="AN52" s="3"/>
      <c r="AO52" s="4"/>
    </row>
    <row r="53" spans="1:41" ht="13.5" thickBot="1">
      <c r="A53" s="222"/>
      <c r="B53" s="236"/>
      <c r="C53" s="237"/>
      <c r="D53" s="238"/>
      <c r="E53" s="17"/>
      <c r="F53" s="9"/>
      <c r="G53" s="1"/>
      <c r="H53" s="20"/>
      <c r="I53" s="9"/>
      <c r="J53" s="1"/>
      <c r="K53" s="20"/>
      <c r="L53" s="9"/>
      <c r="M53" s="1"/>
      <c r="N53" s="20"/>
      <c r="O53" s="9"/>
      <c r="P53" s="1"/>
      <c r="Q53" s="20"/>
      <c r="R53" s="9"/>
      <c r="S53" s="1"/>
      <c r="T53" s="20"/>
      <c r="U53" s="9"/>
      <c r="V53" s="1"/>
      <c r="W53" s="20"/>
      <c r="X53" s="9"/>
      <c r="Y53" s="1"/>
      <c r="Z53" s="20"/>
      <c r="AA53" s="9"/>
      <c r="AB53" s="1"/>
      <c r="AC53" s="20"/>
      <c r="AD53" s="9"/>
      <c r="AE53" s="1"/>
      <c r="AF53" s="20"/>
      <c r="AG53" s="9"/>
      <c r="AH53" s="1"/>
      <c r="AI53" s="20"/>
      <c r="AJ53" s="9"/>
      <c r="AK53" s="1"/>
      <c r="AL53" s="20"/>
      <c r="AM53" s="9"/>
      <c r="AN53" s="1"/>
      <c r="AO53" s="5"/>
    </row>
    <row r="54" spans="1:41" ht="13.5" thickBot="1">
      <c r="A54" s="222"/>
      <c r="B54" s="236"/>
      <c r="C54" s="237"/>
      <c r="D54" s="238"/>
      <c r="E54" s="17"/>
      <c r="F54" s="9"/>
      <c r="G54" s="1"/>
      <c r="H54" s="20"/>
      <c r="I54" s="9"/>
      <c r="J54" s="1"/>
      <c r="K54" s="20"/>
      <c r="L54" s="9"/>
      <c r="M54" s="1"/>
      <c r="N54" s="20"/>
      <c r="O54" s="9"/>
      <c r="P54" s="1"/>
      <c r="Q54" s="20"/>
      <c r="R54" s="9"/>
      <c r="S54" s="1"/>
      <c r="T54" s="20"/>
      <c r="U54" s="9"/>
      <c r="V54" s="1"/>
      <c r="W54" s="20"/>
      <c r="X54" s="9"/>
      <c r="Y54" s="1"/>
      <c r="Z54" s="20"/>
      <c r="AA54" s="9"/>
      <c r="AB54" s="1"/>
      <c r="AC54" s="20"/>
      <c r="AD54" s="9"/>
      <c r="AE54" s="1"/>
      <c r="AF54" s="20"/>
      <c r="AG54" s="9"/>
      <c r="AH54" s="1"/>
      <c r="AI54" s="20"/>
      <c r="AJ54" s="9"/>
      <c r="AK54" s="1"/>
      <c r="AL54" s="20"/>
      <c r="AM54" s="9"/>
      <c r="AN54" s="1"/>
      <c r="AO54" s="5"/>
    </row>
    <row r="55" spans="1:41" ht="13.5" thickBot="1">
      <c r="A55" s="222"/>
      <c r="B55" s="236"/>
      <c r="C55" s="237"/>
      <c r="D55" s="238"/>
      <c r="E55" s="17"/>
      <c r="F55" s="9"/>
      <c r="G55" s="1"/>
      <c r="H55" s="20"/>
      <c r="I55" s="9"/>
      <c r="J55" s="1"/>
      <c r="K55" s="20"/>
      <c r="L55" s="9"/>
      <c r="M55" s="1"/>
      <c r="N55" s="20"/>
      <c r="O55" s="9"/>
      <c r="P55" s="1"/>
      <c r="Q55" s="20"/>
      <c r="R55" s="9"/>
      <c r="S55" s="1"/>
      <c r="T55" s="20"/>
      <c r="U55" s="9"/>
      <c r="V55" s="1"/>
      <c r="W55" s="20"/>
      <c r="X55" s="9"/>
      <c r="Y55" s="1"/>
      <c r="Z55" s="20"/>
      <c r="AA55" s="9"/>
      <c r="AB55" s="1"/>
      <c r="AC55" s="20"/>
      <c r="AD55" s="9"/>
      <c r="AE55" s="1"/>
      <c r="AF55" s="20"/>
      <c r="AG55" s="9"/>
      <c r="AH55" s="1"/>
      <c r="AI55" s="20"/>
      <c r="AJ55" s="9"/>
      <c r="AK55" s="1"/>
      <c r="AL55" s="20"/>
      <c r="AM55" s="9"/>
      <c r="AN55" s="1"/>
      <c r="AO55" s="5"/>
    </row>
    <row r="56" spans="1:41" ht="13.5" thickBot="1">
      <c r="A56" s="164" t="s">
        <v>7</v>
      </c>
      <c r="B56" s="165"/>
      <c r="C56" s="165"/>
      <c r="D56" s="166"/>
      <c r="E56" s="31"/>
      <c r="F56" s="23"/>
      <c r="G56" s="24"/>
      <c r="H56" s="24"/>
      <c r="I56" s="23"/>
      <c r="J56" s="24"/>
      <c r="K56" s="25"/>
      <c r="L56" s="23"/>
      <c r="M56" s="24"/>
      <c r="N56" s="24"/>
      <c r="O56" s="23"/>
      <c r="P56" s="24"/>
      <c r="Q56" s="25"/>
      <c r="R56" s="23"/>
      <c r="S56" s="24"/>
      <c r="T56" s="24"/>
      <c r="U56" s="23"/>
      <c r="V56" s="24"/>
      <c r="W56" s="25"/>
      <c r="X56" s="23"/>
      <c r="Y56" s="24"/>
      <c r="Z56" s="24"/>
      <c r="AA56" s="23"/>
      <c r="AB56" s="24"/>
      <c r="AC56" s="25"/>
      <c r="AD56" s="23"/>
      <c r="AE56" s="24"/>
      <c r="AF56" s="24"/>
      <c r="AG56" s="23"/>
      <c r="AH56" s="24"/>
      <c r="AI56" s="25"/>
      <c r="AJ56" s="23"/>
      <c r="AK56" s="24"/>
      <c r="AL56" s="24"/>
      <c r="AM56" s="23"/>
      <c r="AN56" s="24"/>
      <c r="AO56" s="25"/>
    </row>
    <row r="57" spans="1:41" ht="13.5" thickBot="1">
      <c r="A57" s="161" t="s">
        <v>8</v>
      </c>
      <c r="B57" s="162"/>
      <c r="C57" s="162"/>
      <c r="D57" s="163"/>
      <c r="E57" s="31"/>
      <c r="F57" s="23"/>
      <c r="G57" s="24"/>
      <c r="H57" s="24"/>
      <c r="I57" s="23"/>
      <c r="J57" s="24"/>
      <c r="K57" s="25"/>
      <c r="L57" s="23"/>
      <c r="M57" s="24"/>
      <c r="N57" s="24"/>
      <c r="O57" s="23"/>
      <c r="P57" s="24"/>
      <c r="Q57" s="25"/>
      <c r="R57" s="23"/>
      <c r="S57" s="24"/>
      <c r="T57" s="24"/>
      <c r="U57" s="23"/>
      <c r="V57" s="24"/>
      <c r="W57" s="25"/>
      <c r="X57" s="23"/>
      <c r="Y57" s="24"/>
      <c r="Z57" s="24"/>
      <c r="AA57" s="23"/>
      <c r="AB57" s="24"/>
      <c r="AC57" s="25"/>
      <c r="AD57" s="23"/>
      <c r="AE57" s="24"/>
      <c r="AF57" s="24"/>
      <c r="AG57" s="23"/>
      <c r="AH57" s="24"/>
      <c r="AI57" s="25"/>
      <c r="AJ57" s="23"/>
      <c r="AK57" s="24"/>
      <c r="AL57" s="24"/>
      <c r="AM57" s="23"/>
      <c r="AN57" s="24"/>
      <c r="AO57" s="25"/>
    </row>
    <row r="58" spans="1:41" ht="13.5" thickBot="1">
      <c r="A58" s="158" t="s">
        <v>21</v>
      </c>
      <c r="B58" s="159"/>
      <c r="C58" s="159"/>
      <c r="D58" s="160"/>
      <c r="E58" s="31"/>
      <c r="F58" s="23"/>
      <c r="G58" s="24"/>
      <c r="H58" s="24"/>
      <c r="I58" s="23"/>
      <c r="J58" s="24"/>
      <c r="K58" s="25"/>
      <c r="L58" s="23"/>
      <c r="M58" s="24"/>
      <c r="N58" s="24"/>
      <c r="O58" s="23"/>
      <c r="P58" s="24"/>
      <c r="Q58" s="25"/>
      <c r="R58" s="23"/>
      <c r="S58" s="24"/>
      <c r="T58" s="24"/>
      <c r="U58" s="23"/>
      <c r="V58" s="24"/>
      <c r="W58" s="25"/>
      <c r="X58" s="23"/>
      <c r="Y58" s="24"/>
      <c r="Z58" s="24"/>
      <c r="AA58" s="23"/>
      <c r="AB58" s="24"/>
      <c r="AC58" s="25"/>
      <c r="AD58" s="23"/>
      <c r="AE58" s="24"/>
      <c r="AF58" s="24"/>
      <c r="AG58" s="23"/>
      <c r="AH58" s="24"/>
      <c r="AI58" s="25"/>
      <c r="AJ58" s="23"/>
      <c r="AK58" s="24"/>
      <c r="AL58" s="24"/>
      <c r="AM58" s="23"/>
      <c r="AN58" s="24"/>
      <c r="AO58" s="25"/>
    </row>
    <row r="59" spans="1:41" ht="12.75">
      <c r="A59" s="164" t="s">
        <v>9</v>
      </c>
      <c r="B59" s="165"/>
      <c r="C59" s="165"/>
      <c r="D59" s="166"/>
      <c r="E59" s="29"/>
      <c r="F59" s="26"/>
      <c r="G59" s="12"/>
      <c r="H59" s="12"/>
      <c r="I59" s="26"/>
      <c r="J59" s="12"/>
      <c r="K59" s="27"/>
      <c r="L59" s="26"/>
      <c r="M59" s="12"/>
      <c r="N59" s="12"/>
      <c r="O59" s="26"/>
      <c r="P59" s="12"/>
      <c r="Q59" s="27"/>
      <c r="R59" s="26"/>
      <c r="S59" s="12"/>
      <c r="T59" s="12"/>
      <c r="U59" s="26"/>
      <c r="V59" s="12"/>
      <c r="W59" s="27"/>
      <c r="X59" s="26"/>
      <c r="Y59" s="12"/>
      <c r="Z59" s="12"/>
      <c r="AA59" s="26"/>
      <c r="AB59" s="12"/>
      <c r="AC59" s="27"/>
      <c r="AD59" s="26"/>
      <c r="AE59" s="12"/>
      <c r="AF59" s="12"/>
      <c r="AG59" s="26"/>
      <c r="AH59" s="12"/>
      <c r="AI59" s="27"/>
      <c r="AJ59" s="26"/>
      <c r="AK59" s="12"/>
      <c r="AL59" s="12"/>
      <c r="AM59" s="26"/>
      <c r="AN59" s="12"/>
      <c r="AO59" s="27"/>
    </row>
    <row r="60" spans="1:41" ht="13.5" thickBot="1">
      <c r="A60" s="158" t="s">
        <v>20</v>
      </c>
      <c r="B60" s="159"/>
      <c r="C60" s="159"/>
      <c r="D60" s="160"/>
      <c r="E60" s="30"/>
      <c r="F60" s="15"/>
      <c r="G60" s="13"/>
      <c r="H60" s="13"/>
      <c r="I60" s="15"/>
      <c r="J60" s="13"/>
      <c r="K60" s="28"/>
      <c r="L60" s="15"/>
      <c r="M60" s="13"/>
      <c r="N60" s="13"/>
      <c r="O60" s="15"/>
      <c r="P60" s="13"/>
      <c r="Q60" s="28"/>
      <c r="R60" s="15"/>
      <c r="S60" s="13"/>
      <c r="T60" s="13"/>
      <c r="U60" s="15"/>
      <c r="V60" s="13"/>
      <c r="W60" s="28"/>
      <c r="X60" s="15"/>
      <c r="Y60" s="13"/>
      <c r="Z60" s="13"/>
      <c r="AA60" s="15"/>
      <c r="AB60" s="13"/>
      <c r="AC60" s="28"/>
      <c r="AD60" s="15"/>
      <c r="AE60" s="13"/>
      <c r="AF60" s="13"/>
      <c r="AG60" s="15"/>
      <c r="AH60" s="13"/>
      <c r="AI60" s="28"/>
      <c r="AJ60" s="15"/>
      <c r="AK60" s="13"/>
      <c r="AL60" s="13"/>
      <c r="AM60" s="15"/>
      <c r="AN60" s="13"/>
      <c r="AO60" s="28"/>
    </row>
    <row r="62" spans="2:21" ht="12.75">
      <c r="B62" t="s">
        <v>16</v>
      </c>
      <c r="R62" t="s">
        <v>10</v>
      </c>
      <c r="U62" t="s">
        <v>73</v>
      </c>
    </row>
    <row r="63" ht="12.75">
      <c r="B63" t="s">
        <v>17</v>
      </c>
    </row>
    <row r="64" spans="12:22" ht="15.75"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4:25" ht="15.75" hidden="1">
      <c r="N65" s="49" t="s">
        <v>70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 t="s">
        <v>72</v>
      </c>
    </row>
    <row r="66" spans="6:29" ht="12.75" hidden="1">
      <c r="F66">
        <v>1</v>
      </c>
      <c r="G66">
        <v>2</v>
      </c>
      <c r="H66">
        <v>3</v>
      </c>
      <c r="I66">
        <v>4</v>
      </c>
      <c r="J66">
        <v>5</v>
      </c>
      <c r="K66">
        <v>6</v>
      </c>
      <c r="L66">
        <v>7</v>
      </c>
      <c r="M66">
        <v>8</v>
      </c>
      <c r="N66">
        <v>9</v>
      </c>
      <c r="O66">
        <v>10</v>
      </c>
      <c r="P66">
        <v>11</v>
      </c>
      <c r="Q66">
        <v>12</v>
      </c>
      <c r="R66">
        <v>13</v>
      </c>
      <c r="S66">
        <v>14</v>
      </c>
      <c r="T66">
        <v>15</v>
      </c>
      <c r="U66">
        <v>16</v>
      </c>
      <c r="V66">
        <v>17</v>
      </c>
      <c r="W66">
        <v>18</v>
      </c>
      <c r="X66">
        <v>19</v>
      </c>
      <c r="Y66">
        <v>20</v>
      </c>
      <c r="Z66">
        <v>21</v>
      </c>
      <c r="AA66">
        <v>22</v>
      </c>
      <c r="AB66">
        <v>23</v>
      </c>
      <c r="AC66">
        <v>24</v>
      </c>
    </row>
    <row r="67" spans="6:30" ht="12.75" hidden="1">
      <c r="F67" s="1">
        <v>2676.96</v>
      </c>
      <c r="G67" s="1">
        <v>2721.6</v>
      </c>
      <c r="H67" s="1">
        <v>2744.64</v>
      </c>
      <c r="I67" s="1">
        <v>2759.04</v>
      </c>
      <c r="J67" s="1">
        <v>2750.4</v>
      </c>
      <c r="K67" s="1">
        <v>2665.44</v>
      </c>
      <c r="L67" s="1">
        <v>2612.16</v>
      </c>
      <c r="M67" s="1">
        <v>2813.76</v>
      </c>
      <c r="N67" s="1">
        <v>3204</v>
      </c>
      <c r="O67" s="1">
        <v>3396.96</v>
      </c>
      <c r="P67" s="1">
        <v>3335.04</v>
      </c>
      <c r="Q67" s="1">
        <v>3247.2</v>
      </c>
      <c r="R67" s="1">
        <v>3309.12</v>
      </c>
      <c r="S67" s="1">
        <v>3601.44</v>
      </c>
      <c r="T67" s="1">
        <v>3713.76</v>
      </c>
      <c r="U67" s="1">
        <v>3312</v>
      </c>
      <c r="V67" s="1">
        <v>3005.28</v>
      </c>
      <c r="W67" s="1">
        <v>2901.6</v>
      </c>
      <c r="X67" s="1">
        <v>2718.72</v>
      </c>
      <c r="Y67" s="1">
        <v>2475.36</v>
      </c>
      <c r="Z67" s="1">
        <v>2566.08</v>
      </c>
      <c r="AA67" s="1">
        <v>2914.56</v>
      </c>
      <c r="AB67" s="1">
        <v>3166.56</v>
      </c>
      <c r="AC67" s="1">
        <v>3176.64</v>
      </c>
      <c r="AD67" s="1">
        <v>71788.32</v>
      </c>
    </row>
    <row r="68" spans="6:30" ht="12.75" hidden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 t="e">
        <f>AVERAGE(F68:AC68)</f>
        <v>#DIV/0!</v>
      </c>
    </row>
    <row r="69" spans="4:30" s="52" customFormat="1" ht="19.5" customHeight="1" hidden="1">
      <c r="D69" s="52" t="s">
        <v>64</v>
      </c>
      <c r="E69" s="52" t="s">
        <v>60</v>
      </c>
      <c r="F69" s="51">
        <f>F68/1000</f>
        <v>0</v>
      </c>
      <c r="G69" s="51">
        <f aca="true" t="shared" si="0" ref="G69:AB69">G68/1000</f>
        <v>0</v>
      </c>
      <c r="H69" s="51">
        <f t="shared" si="0"/>
        <v>0</v>
      </c>
      <c r="I69" s="51">
        <f t="shared" si="0"/>
        <v>0</v>
      </c>
      <c r="J69" s="51">
        <f t="shared" si="0"/>
        <v>0</v>
      </c>
      <c r="K69" s="51">
        <f t="shared" si="0"/>
        <v>0</v>
      </c>
      <c r="L69" s="51">
        <f t="shared" si="0"/>
        <v>0</v>
      </c>
      <c r="M69" s="51">
        <f t="shared" si="0"/>
        <v>0</v>
      </c>
      <c r="N69" s="51">
        <f t="shared" si="0"/>
        <v>0</v>
      </c>
      <c r="O69" s="51">
        <f t="shared" si="0"/>
        <v>0</v>
      </c>
      <c r="P69" s="51">
        <f t="shared" si="0"/>
        <v>0</v>
      </c>
      <c r="Q69" s="51">
        <f t="shared" si="0"/>
        <v>0</v>
      </c>
      <c r="R69" s="51">
        <f t="shared" si="0"/>
        <v>0</v>
      </c>
      <c r="S69" s="51">
        <f t="shared" si="0"/>
        <v>0</v>
      </c>
      <c r="T69" s="51">
        <f t="shared" si="0"/>
        <v>0</v>
      </c>
      <c r="U69" s="51">
        <f t="shared" si="0"/>
        <v>0</v>
      </c>
      <c r="V69" s="51">
        <f t="shared" si="0"/>
        <v>0</v>
      </c>
      <c r="W69" s="51">
        <f t="shared" si="0"/>
        <v>0</v>
      </c>
      <c r="X69" s="51">
        <f t="shared" si="0"/>
        <v>0</v>
      </c>
      <c r="Y69" s="51">
        <f t="shared" si="0"/>
        <v>0</v>
      </c>
      <c r="Z69" s="51">
        <f t="shared" si="0"/>
        <v>0</v>
      </c>
      <c r="AA69" s="51">
        <f t="shared" si="0"/>
        <v>0</v>
      </c>
      <c r="AB69" s="51">
        <f t="shared" si="0"/>
        <v>0</v>
      </c>
      <c r="AC69" s="51">
        <f>AC68/1000</f>
        <v>0</v>
      </c>
      <c r="AD69" s="51"/>
    </row>
    <row r="70" spans="5:30" s="52" customFormat="1" ht="18.75" customHeight="1" hidden="1">
      <c r="E70" s="52" t="s">
        <v>61</v>
      </c>
      <c r="F70" s="1">
        <v>1760.4</v>
      </c>
      <c r="G70" s="1">
        <v>1879.2</v>
      </c>
      <c r="H70" s="1">
        <v>1638</v>
      </c>
      <c r="I70" s="1">
        <v>1490.4</v>
      </c>
      <c r="J70" s="1">
        <v>1537.2</v>
      </c>
      <c r="K70" s="1">
        <v>1720.8</v>
      </c>
      <c r="L70" s="1">
        <v>1609.2</v>
      </c>
      <c r="M70" s="1">
        <v>1616.4</v>
      </c>
      <c r="N70" s="1">
        <v>2592</v>
      </c>
      <c r="O70" s="1">
        <v>3070.8</v>
      </c>
      <c r="P70" s="1">
        <v>2811.6</v>
      </c>
      <c r="Q70" s="1">
        <v>2883.6</v>
      </c>
      <c r="R70" s="1">
        <v>2865.6</v>
      </c>
      <c r="S70" s="1">
        <v>2854.8</v>
      </c>
      <c r="T70" s="1">
        <v>2829.6</v>
      </c>
      <c r="U70" s="1">
        <v>2606.4</v>
      </c>
      <c r="V70" s="1">
        <v>2440.8</v>
      </c>
      <c r="W70" s="1">
        <v>2422.8</v>
      </c>
      <c r="X70" s="1">
        <v>2188.8</v>
      </c>
      <c r="Y70" s="1">
        <v>2077.2</v>
      </c>
      <c r="Z70" s="1">
        <v>2271.6</v>
      </c>
      <c r="AA70" s="1">
        <v>2476.8</v>
      </c>
      <c r="AB70" s="1">
        <v>2390.4</v>
      </c>
      <c r="AC70" s="1">
        <v>2124</v>
      </c>
      <c r="AD70" s="1">
        <f>AVERAGE(F70:AC70)</f>
        <v>2256.6000000000004</v>
      </c>
    </row>
    <row r="71" spans="6:30" s="52" customFormat="1" ht="18.75" customHeight="1" hidden="1">
      <c r="F71" s="51">
        <f aca="true" t="shared" si="1" ref="F71:AC71">F70/1000</f>
        <v>1.7604000000000002</v>
      </c>
      <c r="G71" s="51">
        <f t="shared" si="1"/>
        <v>1.8792</v>
      </c>
      <c r="H71" s="51">
        <f t="shared" si="1"/>
        <v>1.638</v>
      </c>
      <c r="I71" s="51">
        <f t="shared" si="1"/>
        <v>1.4904000000000002</v>
      </c>
      <c r="J71" s="51">
        <f t="shared" si="1"/>
        <v>1.5372000000000001</v>
      </c>
      <c r="K71" s="51">
        <f t="shared" si="1"/>
        <v>1.7207999999999999</v>
      </c>
      <c r="L71" s="51">
        <f t="shared" si="1"/>
        <v>1.6092</v>
      </c>
      <c r="M71" s="51">
        <f t="shared" si="1"/>
        <v>1.6164</v>
      </c>
      <c r="N71" s="51">
        <f t="shared" si="1"/>
        <v>2.592</v>
      </c>
      <c r="O71" s="51">
        <f t="shared" si="1"/>
        <v>3.0708</v>
      </c>
      <c r="P71" s="51">
        <f t="shared" si="1"/>
        <v>2.8116</v>
      </c>
      <c r="Q71" s="51">
        <f t="shared" si="1"/>
        <v>2.8836</v>
      </c>
      <c r="R71" s="51">
        <f t="shared" si="1"/>
        <v>2.8655999999999997</v>
      </c>
      <c r="S71" s="51">
        <f t="shared" si="1"/>
        <v>2.8548</v>
      </c>
      <c r="T71" s="51">
        <f t="shared" si="1"/>
        <v>2.8296</v>
      </c>
      <c r="U71" s="51">
        <f t="shared" si="1"/>
        <v>2.6064000000000003</v>
      </c>
      <c r="V71" s="51">
        <f t="shared" si="1"/>
        <v>2.4408000000000003</v>
      </c>
      <c r="W71" s="51">
        <f t="shared" si="1"/>
        <v>2.4228</v>
      </c>
      <c r="X71" s="51">
        <f t="shared" si="1"/>
        <v>2.1888</v>
      </c>
      <c r="Y71" s="51">
        <f t="shared" si="1"/>
        <v>2.0772</v>
      </c>
      <c r="Z71" s="51">
        <f t="shared" si="1"/>
        <v>2.2716</v>
      </c>
      <c r="AA71" s="51">
        <f t="shared" si="1"/>
        <v>2.4768000000000003</v>
      </c>
      <c r="AB71" s="51">
        <f t="shared" si="1"/>
        <v>2.3904</v>
      </c>
      <c r="AC71" s="51">
        <f t="shared" si="1"/>
        <v>2.124</v>
      </c>
      <c r="AD71" s="51"/>
    </row>
    <row r="72" ht="12.75" hidden="1"/>
    <row r="73" spans="6:30" ht="12.75" hidden="1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 t="e">
        <f>AVERAGE(F73:AC73)</f>
        <v>#DIV/0!</v>
      </c>
    </row>
    <row r="74" spans="4:30" s="52" customFormat="1" ht="12.75" hidden="1">
      <c r="D74" s="52" t="s">
        <v>65</v>
      </c>
      <c r="E74" s="52" t="s">
        <v>60</v>
      </c>
      <c r="F74" s="53">
        <f>F73/1000</f>
        <v>0</v>
      </c>
      <c r="G74" s="53">
        <f aca="true" t="shared" si="2" ref="G74:AC74">G73/1000</f>
        <v>0</v>
      </c>
      <c r="H74" s="53">
        <f t="shared" si="2"/>
        <v>0</v>
      </c>
      <c r="I74" s="53">
        <f t="shared" si="2"/>
        <v>0</v>
      </c>
      <c r="J74" s="53">
        <f t="shared" si="2"/>
        <v>0</v>
      </c>
      <c r="K74" s="53">
        <f t="shared" si="2"/>
        <v>0</v>
      </c>
      <c r="L74" s="53">
        <f t="shared" si="2"/>
        <v>0</v>
      </c>
      <c r="M74" s="53">
        <f t="shared" si="2"/>
        <v>0</v>
      </c>
      <c r="N74" s="53">
        <f t="shared" si="2"/>
        <v>0</v>
      </c>
      <c r="O74" s="53">
        <f t="shared" si="2"/>
        <v>0</v>
      </c>
      <c r="P74" s="53">
        <f t="shared" si="2"/>
        <v>0</v>
      </c>
      <c r="Q74" s="53">
        <f t="shared" si="2"/>
        <v>0</v>
      </c>
      <c r="R74" s="53">
        <f t="shared" si="2"/>
        <v>0</v>
      </c>
      <c r="S74" s="53">
        <f t="shared" si="2"/>
        <v>0</v>
      </c>
      <c r="T74" s="53">
        <f t="shared" si="2"/>
        <v>0</v>
      </c>
      <c r="U74" s="53">
        <f t="shared" si="2"/>
        <v>0</v>
      </c>
      <c r="V74" s="53">
        <f t="shared" si="2"/>
        <v>0</v>
      </c>
      <c r="W74" s="53">
        <f t="shared" si="2"/>
        <v>0</v>
      </c>
      <c r="X74" s="53">
        <f t="shared" si="2"/>
        <v>0</v>
      </c>
      <c r="Y74" s="53">
        <f t="shared" si="2"/>
        <v>0</v>
      </c>
      <c r="Z74" s="53">
        <f t="shared" si="2"/>
        <v>0</v>
      </c>
      <c r="AA74" s="53">
        <f t="shared" si="2"/>
        <v>0</v>
      </c>
      <c r="AB74" s="53">
        <f t="shared" si="2"/>
        <v>0</v>
      </c>
      <c r="AC74" s="53">
        <f t="shared" si="2"/>
        <v>0</v>
      </c>
      <c r="AD74" s="51"/>
    </row>
    <row r="75" spans="5:30" s="52" customFormat="1" ht="12.75" hidden="1">
      <c r="E75" s="52" t="s">
        <v>61</v>
      </c>
      <c r="F75" s="1">
        <v>1648.8</v>
      </c>
      <c r="G75" s="1">
        <v>1688.4</v>
      </c>
      <c r="H75" s="1">
        <v>1558.8</v>
      </c>
      <c r="I75" s="1">
        <v>1486.8</v>
      </c>
      <c r="J75" s="1">
        <v>1515.6</v>
      </c>
      <c r="K75" s="1">
        <v>1594.8</v>
      </c>
      <c r="L75" s="1">
        <v>1530</v>
      </c>
      <c r="M75" s="1">
        <v>1497.6</v>
      </c>
      <c r="N75" s="1">
        <v>2073.6</v>
      </c>
      <c r="O75" s="1">
        <v>2307.6</v>
      </c>
      <c r="P75" s="1">
        <v>2142</v>
      </c>
      <c r="Q75" s="1">
        <v>2235.6</v>
      </c>
      <c r="R75" s="1">
        <v>2203.2</v>
      </c>
      <c r="S75" s="1">
        <v>2196</v>
      </c>
      <c r="T75" s="1">
        <v>2206.8</v>
      </c>
      <c r="U75" s="1">
        <v>2088</v>
      </c>
      <c r="V75" s="1">
        <v>1951.2</v>
      </c>
      <c r="W75" s="1">
        <v>2030.4</v>
      </c>
      <c r="X75" s="1">
        <v>1926</v>
      </c>
      <c r="Y75" s="1">
        <v>1908</v>
      </c>
      <c r="Z75" s="1">
        <v>1976.4</v>
      </c>
      <c r="AA75" s="1">
        <v>2019.6</v>
      </c>
      <c r="AB75" s="1">
        <v>1990.8</v>
      </c>
      <c r="AC75" s="1">
        <v>1778.4</v>
      </c>
      <c r="AD75" s="1">
        <f>AVERAGE(F75:AC75)</f>
        <v>1898.1000000000001</v>
      </c>
    </row>
    <row r="76" spans="6:30" ht="12.75" hidden="1">
      <c r="F76" s="51">
        <f aca="true" t="shared" si="3" ref="F76:AC76">F75/1000</f>
        <v>1.6488</v>
      </c>
      <c r="G76" s="51">
        <f t="shared" si="3"/>
        <v>1.6884000000000001</v>
      </c>
      <c r="H76" s="51">
        <f t="shared" si="3"/>
        <v>1.5588</v>
      </c>
      <c r="I76" s="51">
        <f t="shared" si="3"/>
        <v>1.4868</v>
      </c>
      <c r="J76" s="51">
        <f t="shared" si="3"/>
        <v>1.5155999999999998</v>
      </c>
      <c r="K76" s="51">
        <f t="shared" si="3"/>
        <v>1.5948</v>
      </c>
      <c r="L76" s="51">
        <f t="shared" si="3"/>
        <v>1.53</v>
      </c>
      <c r="M76" s="51">
        <f t="shared" si="3"/>
        <v>1.4975999999999998</v>
      </c>
      <c r="N76" s="51">
        <f t="shared" si="3"/>
        <v>2.0736</v>
      </c>
      <c r="O76" s="51">
        <f t="shared" si="3"/>
        <v>2.3076</v>
      </c>
      <c r="P76" s="51">
        <f t="shared" si="3"/>
        <v>2.142</v>
      </c>
      <c r="Q76" s="51">
        <f t="shared" si="3"/>
        <v>2.2356</v>
      </c>
      <c r="R76" s="51">
        <f t="shared" si="3"/>
        <v>2.2032</v>
      </c>
      <c r="S76" s="51">
        <f t="shared" si="3"/>
        <v>2.196</v>
      </c>
      <c r="T76" s="51">
        <f t="shared" si="3"/>
        <v>2.2068000000000003</v>
      </c>
      <c r="U76" s="51">
        <f t="shared" si="3"/>
        <v>2.088</v>
      </c>
      <c r="V76" s="51">
        <f t="shared" si="3"/>
        <v>1.9512</v>
      </c>
      <c r="W76" s="51">
        <f t="shared" si="3"/>
        <v>2.0304</v>
      </c>
      <c r="X76" s="51">
        <f t="shared" si="3"/>
        <v>1.926</v>
      </c>
      <c r="Y76" s="51">
        <f t="shared" si="3"/>
        <v>1.908</v>
      </c>
      <c r="Z76" s="51">
        <f t="shared" si="3"/>
        <v>1.9764000000000002</v>
      </c>
      <c r="AA76" s="51">
        <f t="shared" si="3"/>
        <v>2.0196</v>
      </c>
      <c r="AB76" s="51">
        <f t="shared" si="3"/>
        <v>1.9908</v>
      </c>
      <c r="AC76" s="51">
        <f t="shared" si="3"/>
        <v>1.7784</v>
      </c>
      <c r="AD76" s="1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</sheetData>
  <sheetProtection/>
  <mergeCells count="137">
    <mergeCell ref="A5:A22"/>
    <mergeCell ref="B5:C5"/>
    <mergeCell ref="B14:B16"/>
    <mergeCell ref="B17:B19"/>
    <mergeCell ref="B20:D22"/>
    <mergeCell ref="B8:B10"/>
    <mergeCell ref="B11:B13"/>
    <mergeCell ref="O5:Q5"/>
    <mergeCell ref="R5:T5"/>
    <mergeCell ref="U5:W5"/>
    <mergeCell ref="F5:H5"/>
    <mergeCell ref="I5:K5"/>
    <mergeCell ref="A1:AO1"/>
    <mergeCell ref="M2:O2"/>
    <mergeCell ref="D3:AK3"/>
    <mergeCell ref="AH4:AM4"/>
    <mergeCell ref="A3:B3"/>
    <mergeCell ref="H23:H24"/>
    <mergeCell ref="AJ5:AL5"/>
    <mergeCell ref="AM5:AO5"/>
    <mergeCell ref="B6:C6"/>
    <mergeCell ref="B7:C7"/>
    <mergeCell ref="X5:Z5"/>
    <mergeCell ref="AA5:AC5"/>
    <mergeCell ref="AD5:AF5"/>
    <mergeCell ref="AG5:AI5"/>
    <mergeCell ref="L5:N5"/>
    <mergeCell ref="A23:A30"/>
    <mergeCell ref="B23:D25"/>
    <mergeCell ref="F23:F24"/>
    <mergeCell ref="G23:G24"/>
    <mergeCell ref="B28:D28"/>
    <mergeCell ref="B29:D29"/>
    <mergeCell ref="B30:D30"/>
    <mergeCell ref="X23:X24"/>
    <mergeCell ref="W23:W24"/>
    <mergeCell ref="L23:L24"/>
    <mergeCell ref="M23:M24"/>
    <mergeCell ref="V23:V24"/>
    <mergeCell ref="S23:S24"/>
    <mergeCell ref="T23:T24"/>
    <mergeCell ref="U23:U24"/>
    <mergeCell ref="I23:I24"/>
    <mergeCell ref="J23:J24"/>
    <mergeCell ref="K23:K24"/>
    <mergeCell ref="R23:R24"/>
    <mergeCell ref="N23:N24"/>
    <mergeCell ref="O23:O24"/>
    <mergeCell ref="P23:P24"/>
    <mergeCell ref="Q23:Q24"/>
    <mergeCell ref="O31:Q31"/>
    <mergeCell ref="AH23:AH24"/>
    <mergeCell ref="AI23:AI24"/>
    <mergeCell ref="AB23:AB24"/>
    <mergeCell ref="AC23:AC24"/>
    <mergeCell ref="AD23:AD24"/>
    <mergeCell ref="AE23:AE24"/>
    <mergeCell ref="AF23:AF24"/>
    <mergeCell ref="AG23:AG24"/>
    <mergeCell ref="Y23:Y24"/>
    <mergeCell ref="B43:B45"/>
    <mergeCell ref="B46:D48"/>
    <mergeCell ref="B33:C33"/>
    <mergeCell ref="B34:B36"/>
    <mergeCell ref="B37:B39"/>
    <mergeCell ref="B40:B42"/>
    <mergeCell ref="AN23:AN24"/>
    <mergeCell ref="AO23:AO24"/>
    <mergeCell ref="B26:D26"/>
    <mergeCell ref="B27:D27"/>
    <mergeCell ref="AJ23:AJ24"/>
    <mergeCell ref="AK23:AK24"/>
    <mergeCell ref="AL23:AL24"/>
    <mergeCell ref="AM23:AM24"/>
    <mergeCell ref="Z23:Z24"/>
    <mergeCell ref="AA23:AA24"/>
    <mergeCell ref="AG31:AI31"/>
    <mergeCell ref="AJ31:AL31"/>
    <mergeCell ref="AM31:AO31"/>
    <mergeCell ref="R31:T31"/>
    <mergeCell ref="U31:W31"/>
    <mergeCell ref="X31:Z31"/>
    <mergeCell ref="AA31:AC31"/>
    <mergeCell ref="AD31:AF31"/>
    <mergeCell ref="A31:A48"/>
    <mergeCell ref="B31:C31"/>
    <mergeCell ref="B32:C32"/>
    <mergeCell ref="L49:L50"/>
    <mergeCell ref="A49:A55"/>
    <mergeCell ref="B49:D51"/>
    <mergeCell ref="F49:F50"/>
    <mergeCell ref="G49:G50"/>
    <mergeCell ref="B54:D54"/>
    <mergeCell ref="B55:D55"/>
    <mergeCell ref="M49:M50"/>
    <mergeCell ref="F31:H31"/>
    <mergeCell ref="I31:K31"/>
    <mergeCell ref="L31:N31"/>
    <mergeCell ref="H49:H50"/>
    <mergeCell ref="I49:I50"/>
    <mergeCell ref="J49:J50"/>
    <mergeCell ref="K49:K50"/>
    <mergeCell ref="N49:N50"/>
    <mergeCell ref="O49:O50"/>
    <mergeCell ref="P49:P50"/>
    <mergeCell ref="Q49:Q50"/>
    <mergeCell ref="V49:V50"/>
    <mergeCell ref="R49:R50"/>
    <mergeCell ref="S49:S50"/>
    <mergeCell ref="T49:T50"/>
    <mergeCell ref="U49:U50"/>
    <mergeCell ref="AE49:AE50"/>
    <mergeCell ref="W49:W50"/>
    <mergeCell ref="Z49:Z50"/>
    <mergeCell ref="AA49:AA50"/>
    <mergeCell ref="X49:X50"/>
    <mergeCell ref="Y49:Y50"/>
    <mergeCell ref="AO49:AO50"/>
    <mergeCell ref="B52:D52"/>
    <mergeCell ref="B53:D53"/>
    <mergeCell ref="AJ49:AJ50"/>
    <mergeCell ref="AK49:AK50"/>
    <mergeCell ref="AL49:AL50"/>
    <mergeCell ref="AM49:AM50"/>
    <mergeCell ref="AF49:AF50"/>
    <mergeCell ref="AG49:AG50"/>
    <mergeCell ref="AH49:AH50"/>
    <mergeCell ref="A58:D58"/>
    <mergeCell ref="A59:D59"/>
    <mergeCell ref="A60:D60"/>
    <mergeCell ref="A56:D56"/>
    <mergeCell ref="A57:D57"/>
    <mergeCell ref="AN49:AN50"/>
    <mergeCell ref="AI49:AI50"/>
    <mergeCell ref="AB49:AB50"/>
    <mergeCell ref="AC49:AC50"/>
    <mergeCell ref="AD49:AD50"/>
  </mergeCells>
  <printOptions/>
  <pageMargins left="0.75" right="0.75" top="0.67" bottom="1" header="0.5" footer="0.5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6"/>
  <sheetViews>
    <sheetView tabSelected="1" view="pageBreakPreview" zoomScale="75" zoomScaleNormal="75" zoomScaleSheetLayoutView="75" zoomScalePageLayoutView="0" workbookViewId="0" topLeftCell="A2">
      <selection activeCell="F93" sqref="F93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.00390625" style="0" hidden="1" customWidth="1"/>
    <col min="4" max="4" width="8.625" style="0" customWidth="1"/>
    <col min="5" max="5" width="7.25390625" style="0" customWidth="1"/>
    <col min="6" max="6" width="6.75390625" style="0" customWidth="1"/>
    <col min="7" max="7" width="7.625" style="0" customWidth="1"/>
    <col min="8" max="8" width="7.375" style="0" customWidth="1"/>
    <col min="9" max="10" width="6.75390625" style="0" customWidth="1"/>
    <col min="11" max="11" width="7.875" style="0" customWidth="1"/>
    <col min="12" max="13" width="6.75390625" style="0" customWidth="1"/>
    <col min="14" max="14" width="7.25390625" style="0" customWidth="1"/>
    <col min="15" max="16" width="6.75390625" style="0" customWidth="1"/>
    <col min="17" max="17" width="7.25390625" style="0" customWidth="1"/>
    <col min="18" max="19" width="6.75390625" style="0" customWidth="1"/>
    <col min="20" max="20" width="8.25390625" style="0" customWidth="1"/>
    <col min="21" max="22" width="6.75390625" style="0" customWidth="1"/>
    <col min="23" max="23" width="7.875" style="0" customWidth="1"/>
    <col min="24" max="25" width="6.75390625" style="0" customWidth="1"/>
    <col min="26" max="26" width="8.00390625" style="0" customWidth="1"/>
    <col min="27" max="28" width="6.75390625" style="0" customWidth="1"/>
    <col min="29" max="29" width="7.75390625" style="0" customWidth="1"/>
    <col min="30" max="31" width="6.75390625" style="0" customWidth="1"/>
    <col min="32" max="32" width="7.25390625" style="0" customWidth="1"/>
    <col min="33" max="34" width="6.75390625" style="0" customWidth="1"/>
    <col min="35" max="35" width="7.75390625" style="0" customWidth="1"/>
    <col min="36" max="37" width="6.75390625" style="0" customWidth="1"/>
    <col min="38" max="38" width="7.875" style="0" customWidth="1"/>
    <col min="39" max="40" width="6.75390625" style="0" customWidth="1"/>
    <col min="41" max="41" width="7.375" style="0" customWidth="1"/>
  </cols>
  <sheetData>
    <row r="1" spans="1:41" ht="15" hidden="1">
      <c r="A1" s="255" t="s">
        <v>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</row>
    <row r="2" spans="2:35" ht="12.75">
      <c r="B2" s="119" t="str">
        <f>ГПП1!B2</f>
        <v>18.12.2019г</v>
      </c>
      <c r="M2" s="175"/>
      <c r="N2" s="175"/>
      <c r="O2" s="175"/>
      <c r="AI2" t="s">
        <v>56</v>
      </c>
    </row>
    <row r="3" spans="1:37" ht="15.75">
      <c r="A3" s="246"/>
      <c r="B3" s="246"/>
      <c r="D3" s="244" t="s">
        <v>52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4:39" ht="13.5" thickBot="1">
      <c r="D4" s="50" t="s">
        <v>55</v>
      </c>
      <c r="AH4" s="247" t="s">
        <v>47</v>
      </c>
      <c r="AI4" s="247"/>
      <c r="AJ4" s="247"/>
      <c r="AK4" s="247"/>
      <c r="AL4" s="247"/>
      <c r="AM4" s="247"/>
    </row>
    <row r="5" spans="1:41" ht="13.5" thickBot="1">
      <c r="A5" s="176" t="s">
        <v>6</v>
      </c>
      <c r="B5" s="193" t="s">
        <v>12</v>
      </c>
      <c r="C5" s="194"/>
      <c r="D5" s="10" t="s">
        <v>1</v>
      </c>
      <c r="E5" s="32" t="s">
        <v>0</v>
      </c>
      <c r="F5" s="195" t="s">
        <v>23</v>
      </c>
      <c r="G5" s="196"/>
      <c r="H5" s="196"/>
      <c r="I5" s="195" t="s">
        <v>24</v>
      </c>
      <c r="J5" s="196"/>
      <c r="K5" s="196"/>
      <c r="L5" s="195" t="s">
        <v>25</v>
      </c>
      <c r="M5" s="196"/>
      <c r="N5" s="196"/>
      <c r="O5" s="195" t="s">
        <v>26</v>
      </c>
      <c r="P5" s="196"/>
      <c r="Q5" s="196"/>
      <c r="R5" s="195" t="s">
        <v>27</v>
      </c>
      <c r="S5" s="196"/>
      <c r="T5" s="196"/>
      <c r="U5" s="195" t="s">
        <v>28</v>
      </c>
      <c r="V5" s="196"/>
      <c r="W5" s="196"/>
      <c r="X5" s="195" t="s">
        <v>29</v>
      </c>
      <c r="Y5" s="196"/>
      <c r="Z5" s="196"/>
      <c r="AA5" s="195" t="s">
        <v>30</v>
      </c>
      <c r="AB5" s="196"/>
      <c r="AC5" s="196"/>
      <c r="AD5" s="195" t="s">
        <v>31</v>
      </c>
      <c r="AE5" s="196"/>
      <c r="AF5" s="196"/>
      <c r="AG5" s="195" t="s">
        <v>32</v>
      </c>
      <c r="AH5" s="196"/>
      <c r="AI5" s="196"/>
      <c r="AJ5" s="195" t="s">
        <v>33</v>
      </c>
      <c r="AK5" s="196"/>
      <c r="AL5" s="196"/>
      <c r="AM5" s="195" t="s">
        <v>34</v>
      </c>
      <c r="AN5" s="196"/>
      <c r="AO5" s="197"/>
    </row>
    <row r="6" spans="1:41" ht="13.5" thickBot="1">
      <c r="A6" s="177"/>
      <c r="B6" s="191" t="s">
        <v>4</v>
      </c>
      <c r="C6" s="192"/>
      <c r="D6" s="11" t="s">
        <v>2</v>
      </c>
      <c r="E6" s="33" t="s">
        <v>3</v>
      </c>
      <c r="F6" s="42" t="s">
        <v>13</v>
      </c>
      <c r="G6" s="43" t="s">
        <v>14</v>
      </c>
      <c r="H6" s="43" t="s">
        <v>15</v>
      </c>
      <c r="I6" s="42" t="s">
        <v>13</v>
      </c>
      <c r="J6" s="43" t="s">
        <v>14</v>
      </c>
      <c r="K6" s="43" t="s">
        <v>15</v>
      </c>
      <c r="L6" s="42" t="s">
        <v>13</v>
      </c>
      <c r="M6" s="43" t="s">
        <v>14</v>
      </c>
      <c r="N6" s="43" t="s">
        <v>15</v>
      </c>
      <c r="O6" s="42" t="s">
        <v>13</v>
      </c>
      <c r="P6" s="43" t="s">
        <v>14</v>
      </c>
      <c r="Q6" s="43" t="s">
        <v>15</v>
      </c>
      <c r="R6" s="42" t="s">
        <v>13</v>
      </c>
      <c r="S6" s="43" t="s">
        <v>14</v>
      </c>
      <c r="T6" s="43" t="s">
        <v>15</v>
      </c>
      <c r="U6" s="42" t="s">
        <v>13</v>
      </c>
      <c r="V6" s="43" t="s">
        <v>14</v>
      </c>
      <c r="W6" s="43" t="s">
        <v>15</v>
      </c>
      <c r="X6" s="42" t="s">
        <v>13</v>
      </c>
      <c r="Y6" s="43" t="s">
        <v>14</v>
      </c>
      <c r="Z6" s="43" t="s">
        <v>15</v>
      </c>
      <c r="AA6" s="42" t="s">
        <v>13</v>
      </c>
      <c r="AB6" s="43" t="s">
        <v>14</v>
      </c>
      <c r="AC6" s="43" t="s">
        <v>15</v>
      </c>
      <c r="AD6" s="42" t="s">
        <v>13</v>
      </c>
      <c r="AE6" s="43" t="s">
        <v>14</v>
      </c>
      <c r="AF6" s="43" t="s">
        <v>15</v>
      </c>
      <c r="AG6" s="42" t="s">
        <v>13</v>
      </c>
      <c r="AH6" s="43" t="s">
        <v>14</v>
      </c>
      <c r="AI6" s="43" t="s">
        <v>15</v>
      </c>
      <c r="AJ6" s="42" t="s">
        <v>13</v>
      </c>
      <c r="AK6" s="43" t="s">
        <v>14</v>
      </c>
      <c r="AL6" s="43" t="s">
        <v>15</v>
      </c>
      <c r="AM6" s="42" t="s">
        <v>13</v>
      </c>
      <c r="AN6" s="43" t="s">
        <v>14</v>
      </c>
      <c r="AO6" s="44" t="s">
        <v>15</v>
      </c>
    </row>
    <row r="7" spans="1:41" ht="13.5" thickBot="1">
      <c r="A7" s="177"/>
      <c r="B7" s="188" t="s">
        <v>18</v>
      </c>
      <c r="C7" s="189"/>
      <c r="D7" s="34"/>
      <c r="E7" s="35" t="s">
        <v>21</v>
      </c>
      <c r="F7" s="36" t="s">
        <v>5</v>
      </c>
      <c r="G7" s="37" t="s">
        <v>19</v>
      </c>
      <c r="H7" s="37" t="s">
        <v>20</v>
      </c>
      <c r="I7" s="36" t="s">
        <v>5</v>
      </c>
      <c r="J7" s="37" t="s">
        <v>19</v>
      </c>
      <c r="K7" s="37" t="s">
        <v>20</v>
      </c>
      <c r="L7" s="36" t="s">
        <v>5</v>
      </c>
      <c r="M7" s="37" t="s">
        <v>19</v>
      </c>
      <c r="N7" s="37" t="s">
        <v>20</v>
      </c>
      <c r="O7" s="36" t="s">
        <v>5</v>
      </c>
      <c r="P7" s="37" t="s">
        <v>19</v>
      </c>
      <c r="Q7" s="37" t="s">
        <v>20</v>
      </c>
      <c r="R7" s="36" t="s">
        <v>5</v>
      </c>
      <c r="S7" s="37" t="s">
        <v>19</v>
      </c>
      <c r="T7" s="37" t="s">
        <v>20</v>
      </c>
      <c r="U7" s="36" t="s">
        <v>5</v>
      </c>
      <c r="V7" s="37" t="s">
        <v>19</v>
      </c>
      <c r="W7" s="37" t="s">
        <v>20</v>
      </c>
      <c r="X7" s="36" t="s">
        <v>5</v>
      </c>
      <c r="Y7" s="37" t="s">
        <v>19</v>
      </c>
      <c r="Z7" s="37" t="s">
        <v>20</v>
      </c>
      <c r="AA7" s="36" t="s">
        <v>5</v>
      </c>
      <c r="AB7" s="37" t="s">
        <v>19</v>
      </c>
      <c r="AC7" s="37" t="s">
        <v>20</v>
      </c>
      <c r="AD7" s="36" t="s">
        <v>5</v>
      </c>
      <c r="AE7" s="37" t="s">
        <v>19</v>
      </c>
      <c r="AF7" s="37" t="s">
        <v>20</v>
      </c>
      <c r="AG7" s="36" t="s">
        <v>5</v>
      </c>
      <c r="AH7" s="37" t="s">
        <v>19</v>
      </c>
      <c r="AI7" s="37" t="s">
        <v>20</v>
      </c>
      <c r="AJ7" s="36" t="s">
        <v>5</v>
      </c>
      <c r="AK7" s="37" t="s">
        <v>19</v>
      </c>
      <c r="AL7" s="37" t="s">
        <v>20</v>
      </c>
      <c r="AM7" s="36" t="s">
        <v>5</v>
      </c>
      <c r="AN7" s="37" t="s">
        <v>19</v>
      </c>
      <c r="AO7" s="38" t="s">
        <v>20</v>
      </c>
    </row>
    <row r="8" spans="1:41" s="94" customFormat="1" ht="13.5" thickBot="1">
      <c r="A8" s="177"/>
      <c r="B8" s="218" t="s">
        <v>53</v>
      </c>
      <c r="C8" s="83"/>
      <c r="D8" s="98"/>
      <c r="E8" s="84">
        <v>110</v>
      </c>
      <c r="F8" s="55">
        <v>35</v>
      </c>
      <c r="G8" s="124"/>
      <c r="H8" s="57"/>
      <c r="I8" s="55">
        <v>33</v>
      </c>
      <c r="J8" s="56"/>
      <c r="K8" s="123"/>
      <c r="L8" s="55">
        <v>33</v>
      </c>
      <c r="M8" s="122"/>
      <c r="N8" s="57"/>
      <c r="O8" s="55">
        <v>34</v>
      </c>
      <c r="P8" s="56"/>
      <c r="Q8" s="57"/>
      <c r="R8" s="55">
        <v>33</v>
      </c>
      <c r="S8" s="56"/>
      <c r="T8" s="57"/>
      <c r="U8" s="55">
        <v>33</v>
      </c>
      <c r="V8" s="56"/>
      <c r="W8" s="57"/>
      <c r="X8" s="55">
        <v>33</v>
      </c>
      <c r="Y8" s="56"/>
      <c r="Z8" s="57"/>
      <c r="AA8" s="55">
        <v>33</v>
      </c>
      <c r="AB8" s="56"/>
      <c r="AC8" s="57"/>
      <c r="AD8" s="55">
        <v>10</v>
      </c>
      <c r="AE8" s="56"/>
      <c r="AF8" s="57"/>
      <c r="AG8" s="55">
        <v>10</v>
      </c>
      <c r="AH8" s="56"/>
      <c r="AI8" s="57"/>
      <c r="AJ8" s="55">
        <v>95</v>
      </c>
      <c r="AK8" s="56"/>
      <c r="AL8" s="57"/>
      <c r="AM8" s="55">
        <v>95</v>
      </c>
      <c r="AN8" s="56"/>
      <c r="AO8" s="58"/>
    </row>
    <row r="9" spans="1:41" s="94" customFormat="1" ht="13.5" thickBot="1">
      <c r="A9" s="177"/>
      <c r="B9" s="219"/>
      <c r="C9" s="60"/>
      <c r="D9" s="99"/>
      <c r="E9" s="62">
        <v>35</v>
      </c>
      <c r="F9" s="59">
        <v>110</v>
      </c>
      <c r="G9" s="60">
        <f>F69</f>
        <v>5.061</v>
      </c>
      <c r="H9" s="61">
        <f>F74</f>
        <v>4.116</v>
      </c>
      <c r="I9" s="59">
        <v>105</v>
      </c>
      <c r="J9" s="60">
        <f>G69</f>
        <v>5.124</v>
      </c>
      <c r="K9" s="61">
        <f>G74</f>
        <v>4.011</v>
      </c>
      <c r="L9" s="59">
        <v>105</v>
      </c>
      <c r="M9" s="60">
        <f>H69</f>
        <v>5.103</v>
      </c>
      <c r="N9" s="61">
        <f>H74</f>
        <v>4.074</v>
      </c>
      <c r="O9" s="59">
        <v>109</v>
      </c>
      <c r="P9" s="60">
        <f>I69</f>
        <v>5.0715</v>
      </c>
      <c r="Q9" s="61">
        <f>I74</f>
        <v>4.116</v>
      </c>
      <c r="R9" s="59">
        <v>107</v>
      </c>
      <c r="S9" s="60">
        <f>J69</f>
        <v>5.0505</v>
      </c>
      <c r="T9" s="61">
        <f>J74</f>
        <v>4.158</v>
      </c>
      <c r="U9" s="59">
        <v>107</v>
      </c>
      <c r="V9" s="60">
        <f>K69</f>
        <v>5.019</v>
      </c>
      <c r="W9" s="61">
        <f>K74</f>
        <v>4.1895</v>
      </c>
      <c r="X9" s="59">
        <v>107</v>
      </c>
      <c r="Y9" s="60">
        <f>L69</f>
        <v>5.0295</v>
      </c>
      <c r="Z9" s="61">
        <f>L74</f>
        <v>4.4625</v>
      </c>
      <c r="AA9" s="59">
        <v>107</v>
      </c>
      <c r="AB9" s="60">
        <f>M69</f>
        <v>5.1345</v>
      </c>
      <c r="AC9" s="61">
        <f>M74</f>
        <v>5.0505</v>
      </c>
      <c r="AD9" s="59">
        <v>65</v>
      </c>
      <c r="AE9" s="60">
        <f>N69</f>
        <v>3.0135</v>
      </c>
      <c r="AF9" s="61">
        <f>N74</f>
        <v>2.9925</v>
      </c>
      <c r="AG9" s="59">
        <v>65</v>
      </c>
      <c r="AH9" s="60">
        <f>O69</f>
        <v>3.633</v>
      </c>
      <c r="AI9" s="61">
        <f>O74</f>
        <v>3.591</v>
      </c>
      <c r="AJ9" s="59">
        <v>180</v>
      </c>
      <c r="AK9" s="60">
        <f>P69</f>
        <v>5.145</v>
      </c>
      <c r="AL9" s="61">
        <f>P74</f>
        <v>5.1135</v>
      </c>
      <c r="AM9" s="59">
        <v>180</v>
      </c>
      <c r="AN9" s="60">
        <f>Q69</f>
        <v>5.103</v>
      </c>
      <c r="AO9" s="61">
        <f>Q74</f>
        <v>5.1345</v>
      </c>
    </row>
    <row r="10" spans="1:41" s="94" customFormat="1" ht="13.5" thickBot="1">
      <c r="A10" s="177"/>
      <c r="B10" s="219"/>
      <c r="C10" s="60"/>
      <c r="D10" s="83"/>
      <c r="E10" s="62"/>
      <c r="F10" s="59"/>
      <c r="G10" s="60"/>
      <c r="H10" s="96"/>
      <c r="I10" s="59"/>
      <c r="J10" s="60"/>
      <c r="K10" s="96"/>
      <c r="L10" s="59"/>
      <c r="M10" s="60"/>
      <c r="N10" s="96"/>
      <c r="O10" s="59"/>
      <c r="P10" s="60"/>
      <c r="Q10" s="96"/>
      <c r="R10" s="59"/>
      <c r="S10" s="60"/>
      <c r="T10" s="96"/>
      <c r="U10" s="59"/>
      <c r="V10" s="60"/>
      <c r="W10" s="96"/>
      <c r="X10" s="59"/>
      <c r="Y10" s="60"/>
      <c r="Z10" s="96"/>
      <c r="AA10" s="59"/>
      <c r="AB10" s="60"/>
      <c r="AC10" s="96"/>
      <c r="AD10" s="59"/>
      <c r="AE10" s="60"/>
      <c r="AF10" s="96"/>
      <c r="AG10" s="59"/>
      <c r="AH10" s="60"/>
      <c r="AI10" s="96"/>
      <c r="AJ10" s="59"/>
      <c r="AK10" s="60"/>
      <c r="AL10" s="96"/>
      <c r="AM10" s="59"/>
      <c r="AN10" s="60"/>
      <c r="AO10" s="96"/>
    </row>
    <row r="11" spans="1:41" s="94" customFormat="1" ht="13.5" thickBot="1">
      <c r="A11" s="177"/>
      <c r="B11" s="218" t="s">
        <v>54</v>
      </c>
      <c r="C11" s="60"/>
      <c r="D11" s="78"/>
      <c r="E11" s="84">
        <v>110</v>
      </c>
      <c r="F11" s="55">
        <v>0</v>
      </c>
      <c r="G11" s="56">
        <v>0</v>
      </c>
      <c r="H11" s="57">
        <v>0</v>
      </c>
      <c r="I11" s="55">
        <v>0</v>
      </c>
      <c r="J11" s="56">
        <v>0</v>
      </c>
      <c r="K11" s="57">
        <v>0</v>
      </c>
      <c r="L11" s="55">
        <v>0</v>
      </c>
      <c r="M11" s="56">
        <v>0</v>
      </c>
      <c r="N11" s="57">
        <v>0</v>
      </c>
      <c r="O11" s="55">
        <v>0</v>
      </c>
      <c r="P11" s="56">
        <v>0</v>
      </c>
      <c r="Q11" s="57">
        <v>0</v>
      </c>
      <c r="R11" s="55">
        <v>0</v>
      </c>
      <c r="S11" s="56">
        <v>0</v>
      </c>
      <c r="T11" s="57">
        <v>0</v>
      </c>
      <c r="U11" s="55">
        <v>0</v>
      </c>
      <c r="V11" s="56">
        <v>0</v>
      </c>
      <c r="W11" s="57">
        <v>0</v>
      </c>
      <c r="X11" s="55">
        <v>0</v>
      </c>
      <c r="Y11" s="56">
        <v>0</v>
      </c>
      <c r="Z11" s="57">
        <v>0</v>
      </c>
      <c r="AA11" s="55">
        <v>0</v>
      </c>
      <c r="AB11" s="56">
        <v>0</v>
      </c>
      <c r="AC11" s="57">
        <v>0</v>
      </c>
      <c r="AD11" s="55">
        <v>0</v>
      </c>
      <c r="AE11" s="56"/>
      <c r="AF11" s="57"/>
      <c r="AG11" s="55">
        <v>0</v>
      </c>
      <c r="AH11" s="56"/>
      <c r="AI11" s="57"/>
      <c r="AJ11" s="55">
        <v>0</v>
      </c>
      <c r="AK11" s="56"/>
      <c r="AL11" s="57"/>
      <c r="AM11" s="55">
        <v>0</v>
      </c>
      <c r="AN11" s="56"/>
      <c r="AO11" s="58"/>
    </row>
    <row r="12" spans="1:41" s="94" customFormat="1" ht="13.5" thickBot="1">
      <c r="A12" s="177"/>
      <c r="B12" s="219"/>
      <c r="C12" s="60"/>
      <c r="D12" s="99"/>
      <c r="E12" s="62">
        <v>35</v>
      </c>
      <c r="F12" s="59">
        <v>0</v>
      </c>
      <c r="G12" s="60"/>
      <c r="H12" s="62"/>
      <c r="I12" s="59">
        <v>0</v>
      </c>
      <c r="J12" s="60"/>
      <c r="K12" s="62"/>
      <c r="L12" s="59">
        <v>0</v>
      </c>
      <c r="M12" s="60"/>
      <c r="N12" s="62"/>
      <c r="O12" s="59">
        <v>0</v>
      </c>
      <c r="P12" s="60"/>
      <c r="Q12" s="62"/>
      <c r="R12" s="59">
        <v>0</v>
      </c>
      <c r="S12" s="60"/>
      <c r="T12" s="62"/>
      <c r="U12" s="59">
        <v>0</v>
      </c>
      <c r="V12" s="60"/>
      <c r="W12" s="62"/>
      <c r="X12" s="59">
        <v>0</v>
      </c>
      <c r="Y12" s="60"/>
      <c r="Z12" s="62"/>
      <c r="AA12" s="59">
        <v>0</v>
      </c>
      <c r="AB12" s="60"/>
      <c r="AC12" s="62"/>
      <c r="AD12" s="59">
        <v>0</v>
      </c>
      <c r="AE12" s="60"/>
      <c r="AF12" s="62"/>
      <c r="AG12" s="59">
        <v>0</v>
      </c>
      <c r="AH12" s="60"/>
      <c r="AI12" s="62"/>
      <c r="AJ12" s="59">
        <v>0</v>
      </c>
      <c r="AK12" s="60"/>
      <c r="AL12" s="62"/>
      <c r="AM12" s="59">
        <v>0</v>
      </c>
      <c r="AN12" s="60"/>
      <c r="AO12" s="62"/>
    </row>
    <row r="13" spans="1:41" s="94" customFormat="1" ht="13.5" thickBot="1">
      <c r="A13" s="177"/>
      <c r="B13" s="219"/>
      <c r="C13" s="60"/>
      <c r="D13" s="83"/>
      <c r="E13" s="62"/>
      <c r="F13" s="59"/>
      <c r="G13" s="60"/>
      <c r="H13" s="96"/>
      <c r="I13" s="59"/>
      <c r="J13" s="60"/>
      <c r="K13" s="96"/>
      <c r="L13" s="59"/>
      <c r="M13" s="60"/>
      <c r="N13" s="96"/>
      <c r="O13" s="59"/>
      <c r="P13" s="60"/>
      <c r="Q13" s="96"/>
      <c r="R13" s="59"/>
      <c r="S13" s="60"/>
      <c r="T13" s="96"/>
      <c r="U13" s="59"/>
      <c r="V13" s="60"/>
      <c r="W13" s="96"/>
      <c r="X13" s="59"/>
      <c r="Y13" s="60"/>
      <c r="Z13" s="96"/>
      <c r="AA13" s="59"/>
      <c r="AB13" s="60"/>
      <c r="AC13" s="96"/>
      <c r="AD13" s="59"/>
      <c r="AE13" s="60"/>
      <c r="AF13" s="96"/>
      <c r="AG13" s="59"/>
      <c r="AH13" s="60"/>
      <c r="AI13" s="96"/>
      <c r="AJ13" s="59"/>
      <c r="AK13" s="60"/>
      <c r="AL13" s="96"/>
      <c r="AM13" s="59"/>
      <c r="AN13" s="60"/>
      <c r="AO13" s="96"/>
    </row>
    <row r="14" spans="1:41" s="94" customFormat="1" ht="13.5" thickBot="1">
      <c r="A14" s="177"/>
      <c r="B14" s="219"/>
      <c r="C14" s="60"/>
      <c r="D14" s="78"/>
      <c r="E14" s="84"/>
      <c r="F14" s="59"/>
      <c r="G14" s="60"/>
      <c r="H14" s="62"/>
      <c r="I14" s="59"/>
      <c r="J14" s="60"/>
      <c r="K14" s="62"/>
      <c r="L14" s="59"/>
      <c r="M14" s="60"/>
      <c r="N14" s="62"/>
      <c r="O14" s="59"/>
      <c r="P14" s="60"/>
      <c r="Q14" s="62"/>
      <c r="R14" s="59"/>
      <c r="S14" s="60"/>
      <c r="T14" s="62"/>
      <c r="U14" s="59"/>
      <c r="V14" s="60"/>
      <c r="W14" s="62"/>
      <c r="X14" s="59"/>
      <c r="Y14" s="60"/>
      <c r="Z14" s="62"/>
      <c r="AA14" s="59"/>
      <c r="AB14" s="60"/>
      <c r="AC14" s="62"/>
      <c r="AD14" s="59"/>
      <c r="AE14" s="60"/>
      <c r="AF14" s="62"/>
      <c r="AG14" s="59"/>
      <c r="AH14" s="60"/>
      <c r="AI14" s="62"/>
      <c r="AJ14" s="59"/>
      <c r="AK14" s="60"/>
      <c r="AL14" s="62"/>
      <c r="AM14" s="59"/>
      <c r="AN14" s="60"/>
      <c r="AO14" s="63"/>
    </row>
    <row r="15" spans="1:41" s="94" customFormat="1" ht="13.5" thickBot="1">
      <c r="A15" s="177"/>
      <c r="B15" s="219"/>
      <c r="C15" s="60"/>
      <c r="D15" s="99"/>
      <c r="E15" s="62"/>
      <c r="F15" s="59"/>
      <c r="G15" s="60"/>
      <c r="H15" s="62"/>
      <c r="I15" s="59"/>
      <c r="J15" s="60"/>
      <c r="K15" s="62"/>
      <c r="L15" s="59"/>
      <c r="M15" s="60"/>
      <c r="N15" s="62"/>
      <c r="O15" s="59"/>
      <c r="P15" s="60"/>
      <c r="Q15" s="62"/>
      <c r="R15" s="59"/>
      <c r="S15" s="60"/>
      <c r="T15" s="62"/>
      <c r="U15" s="59"/>
      <c r="V15" s="60"/>
      <c r="W15" s="62"/>
      <c r="X15" s="59"/>
      <c r="Y15" s="60"/>
      <c r="Z15" s="62"/>
      <c r="AA15" s="59"/>
      <c r="AB15" s="60"/>
      <c r="AC15" s="62"/>
      <c r="AD15" s="59"/>
      <c r="AE15" s="60"/>
      <c r="AF15" s="62"/>
      <c r="AG15" s="59"/>
      <c r="AH15" s="60"/>
      <c r="AI15" s="62"/>
      <c r="AJ15" s="59"/>
      <c r="AK15" s="60"/>
      <c r="AL15" s="62"/>
      <c r="AM15" s="59"/>
      <c r="AN15" s="60"/>
      <c r="AO15" s="63"/>
    </row>
    <row r="16" spans="1:41" s="94" customFormat="1" ht="13.5" thickBot="1">
      <c r="A16" s="177"/>
      <c r="B16" s="219"/>
      <c r="C16" s="60"/>
      <c r="D16" s="83"/>
      <c r="E16" s="62"/>
      <c r="F16" s="59"/>
      <c r="G16" s="60"/>
      <c r="H16" s="62"/>
      <c r="I16" s="59"/>
      <c r="J16" s="60"/>
      <c r="K16" s="62"/>
      <c r="L16" s="59"/>
      <c r="M16" s="60"/>
      <c r="N16" s="62"/>
      <c r="O16" s="59"/>
      <c r="P16" s="60"/>
      <c r="Q16" s="62"/>
      <c r="R16" s="59"/>
      <c r="S16" s="60"/>
      <c r="T16" s="62"/>
      <c r="U16" s="59"/>
      <c r="V16" s="60"/>
      <c r="W16" s="62"/>
      <c r="X16" s="59"/>
      <c r="Y16" s="60"/>
      <c r="Z16" s="62"/>
      <c r="AA16" s="59"/>
      <c r="AB16" s="60"/>
      <c r="AC16" s="62"/>
      <c r="AD16" s="59"/>
      <c r="AE16" s="60"/>
      <c r="AF16" s="62"/>
      <c r="AG16" s="59"/>
      <c r="AH16" s="60"/>
      <c r="AI16" s="62"/>
      <c r="AJ16" s="59"/>
      <c r="AK16" s="60"/>
      <c r="AL16" s="62"/>
      <c r="AM16" s="59"/>
      <c r="AN16" s="60"/>
      <c r="AO16" s="63"/>
    </row>
    <row r="17" spans="1:41" s="94" customFormat="1" ht="13.5" thickBot="1">
      <c r="A17" s="177"/>
      <c r="B17" s="219"/>
      <c r="C17" s="60"/>
      <c r="D17" s="78"/>
      <c r="E17" s="84"/>
      <c r="F17" s="59"/>
      <c r="G17" s="60"/>
      <c r="H17" s="62"/>
      <c r="I17" s="59"/>
      <c r="J17" s="60"/>
      <c r="K17" s="62"/>
      <c r="L17" s="59"/>
      <c r="M17" s="60"/>
      <c r="N17" s="62"/>
      <c r="O17" s="59"/>
      <c r="P17" s="60"/>
      <c r="Q17" s="62"/>
      <c r="R17" s="59"/>
      <c r="S17" s="60"/>
      <c r="T17" s="62"/>
      <c r="U17" s="59"/>
      <c r="V17" s="60"/>
      <c r="W17" s="62"/>
      <c r="X17" s="59"/>
      <c r="Y17" s="60"/>
      <c r="Z17" s="62"/>
      <c r="AA17" s="59"/>
      <c r="AB17" s="60"/>
      <c r="AC17" s="62"/>
      <c r="AD17" s="59"/>
      <c r="AE17" s="60"/>
      <c r="AF17" s="62"/>
      <c r="AG17" s="59"/>
      <c r="AH17" s="60"/>
      <c r="AI17" s="62"/>
      <c r="AJ17" s="59"/>
      <c r="AK17" s="60"/>
      <c r="AL17" s="62"/>
      <c r="AM17" s="59"/>
      <c r="AN17" s="60"/>
      <c r="AO17" s="63"/>
    </row>
    <row r="18" spans="1:41" s="94" customFormat="1" ht="13.5" thickBot="1">
      <c r="A18" s="177"/>
      <c r="B18" s="219"/>
      <c r="C18" s="60"/>
      <c r="D18" s="99"/>
      <c r="E18" s="62"/>
      <c r="F18" s="59"/>
      <c r="G18" s="60"/>
      <c r="H18" s="62"/>
      <c r="I18" s="59"/>
      <c r="J18" s="60"/>
      <c r="K18" s="62"/>
      <c r="L18" s="59"/>
      <c r="M18" s="60"/>
      <c r="N18" s="62"/>
      <c r="O18" s="59"/>
      <c r="P18" s="60"/>
      <c r="Q18" s="62"/>
      <c r="R18" s="59"/>
      <c r="S18" s="60"/>
      <c r="T18" s="62"/>
      <c r="U18" s="59"/>
      <c r="V18" s="60"/>
      <c r="W18" s="62"/>
      <c r="X18" s="59"/>
      <c r="Y18" s="60"/>
      <c r="Z18" s="62"/>
      <c r="AA18" s="59"/>
      <c r="AB18" s="60"/>
      <c r="AC18" s="62"/>
      <c r="AD18" s="59"/>
      <c r="AE18" s="60"/>
      <c r="AF18" s="62"/>
      <c r="AG18" s="59"/>
      <c r="AH18" s="60"/>
      <c r="AI18" s="62"/>
      <c r="AJ18" s="59"/>
      <c r="AK18" s="60"/>
      <c r="AL18" s="62"/>
      <c r="AM18" s="59"/>
      <c r="AN18" s="60"/>
      <c r="AO18" s="63"/>
    </row>
    <row r="19" spans="1:41" s="94" customFormat="1" ht="13.5" thickBot="1">
      <c r="A19" s="177"/>
      <c r="B19" s="256"/>
      <c r="C19" s="78"/>
      <c r="D19" s="102"/>
      <c r="E19" s="62"/>
      <c r="F19" s="77"/>
      <c r="G19" s="78"/>
      <c r="H19" s="79"/>
      <c r="I19" s="77"/>
      <c r="J19" s="78"/>
      <c r="K19" s="79"/>
      <c r="L19" s="77"/>
      <c r="M19" s="78"/>
      <c r="N19" s="79"/>
      <c r="O19" s="77"/>
      <c r="P19" s="78"/>
      <c r="Q19" s="79"/>
      <c r="R19" s="77"/>
      <c r="S19" s="78"/>
      <c r="T19" s="79"/>
      <c r="U19" s="77"/>
      <c r="V19" s="78"/>
      <c r="W19" s="79"/>
      <c r="X19" s="77"/>
      <c r="Y19" s="78"/>
      <c r="Z19" s="79"/>
      <c r="AA19" s="77"/>
      <c r="AB19" s="78"/>
      <c r="AC19" s="79"/>
      <c r="AD19" s="77"/>
      <c r="AE19" s="78"/>
      <c r="AF19" s="79"/>
      <c r="AG19" s="77"/>
      <c r="AH19" s="78"/>
      <c r="AI19" s="79"/>
      <c r="AJ19" s="77"/>
      <c r="AK19" s="78"/>
      <c r="AL19" s="79"/>
      <c r="AM19" s="77"/>
      <c r="AN19" s="78"/>
      <c r="AO19" s="80"/>
    </row>
    <row r="20" spans="1:41" s="94" customFormat="1" ht="13.5" thickBot="1">
      <c r="A20" s="177"/>
      <c r="B20" s="208" t="s">
        <v>11</v>
      </c>
      <c r="C20" s="208"/>
      <c r="D20" s="208"/>
      <c r="E20" s="84">
        <v>110</v>
      </c>
      <c r="F20" s="64"/>
      <c r="G20" s="56"/>
      <c r="H20" s="57"/>
      <c r="I20" s="64"/>
      <c r="J20" s="56"/>
      <c r="K20" s="57"/>
      <c r="L20" s="64"/>
      <c r="M20" s="56"/>
      <c r="N20" s="57"/>
      <c r="O20" s="64"/>
      <c r="P20" s="56"/>
      <c r="Q20" s="57"/>
      <c r="R20" s="64"/>
      <c r="S20" s="56"/>
      <c r="T20" s="57"/>
      <c r="U20" s="64"/>
      <c r="V20" s="56"/>
      <c r="W20" s="57"/>
      <c r="X20" s="64"/>
      <c r="Y20" s="56"/>
      <c r="Z20" s="57"/>
      <c r="AA20" s="64"/>
      <c r="AB20" s="56"/>
      <c r="AC20" s="57"/>
      <c r="AD20" s="64"/>
      <c r="AE20" s="56"/>
      <c r="AF20" s="57"/>
      <c r="AG20" s="64"/>
      <c r="AH20" s="56"/>
      <c r="AI20" s="57"/>
      <c r="AJ20" s="64"/>
      <c r="AK20" s="56"/>
      <c r="AL20" s="57"/>
      <c r="AM20" s="64"/>
      <c r="AN20" s="60"/>
      <c r="AO20" s="60"/>
    </row>
    <row r="21" spans="1:41" s="94" customFormat="1" ht="13.5" thickBot="1">
      <c r="A21" s="177"/>
      <c r="B21" s="182"/>
      <c r="C21" s="183"/>
      <c r="D21" s="182"/>
      <c r="E21" s="62">
        <v>35</v>
      </c>
      <c r="F21" s="65"/>
      <c r="G21" s="67"/>
      <c r="H21" s="67"/>
      <c r="I21" s="64"/>
      <c r="J21" s="67"/>
      <c r="K21" s="67"/>
      <c r="L21" s="64"/>
      <c r="M21" s="67"/>
      <c r="N21" s="67"/>
      <c r="O21" s="64"/>
      <c r="P21" s="67"/>
      <c r="Q21" s="67"/>
      <c r="R21" s="64"/>
      <c r="S21" s="67"/>
      <c r="T21" s="67"/>
      <c r="U21" s="64"/>
      <c r="V21" s="67"/>
      <c r="W21" s="67"/>
      <c r="X21" s="64"/>
      <c r="Y21" s="67"/>
      <c r="Z21" s="67"/>
      <c r="AA21" s="64"/>
      <c r="AB21" s="67">
        <f>AB9+AB12</f>
        <v>5.1345</v>
      </c>
      <c r="AC21" s="67">
        <f>AC9+AC12</f>
        <v>5.0505</v>
      </c>
      <c r="AD21" s="64"/>
      <c r="AE21" s="67">
        <f>AE9+AE12</f>
        <v>3.0135</v>
      </c>
      <c r="AF21" s="67">
        <f>AF9+AF12</f>
        <v>2.9925</v>
      </c>
      <c r="AG21" s="64"/>
      <c r="AH21" s="67">
        <f>AH9+AH12</f>
        <v>3.633</v>
      </c>
      <c r="AI21" s="67">
        <f>AI9+AI12</f>
        <v>3.591</v>
      </c>
      <c r="AJ21" s="64"/>
      <c r="AK21" s="67">
        <f>AK9+AK12</f>
        <v>5.145</v>
      </c>
      <c r="AL21" s="67">
        <f>AL9+AL12</f>
        <v>5.1135</v>
      </c>
      <c r="AM21" s="64"/>
      <c r="AN21" s="67">
        <f>AN9+AN12</f>
        <v>5.103</v>
      </c>
      <c r="AO21" s="67">
        <f>AO9+AO12</f>
        <v>5.1345</v>
      </c>
    </row>
    <row r="22" spans="1:41" s="94" customFormat="1" ht="13.5" thickBot="1">
      <c r="A22" s="177"/>
      <c r="B22" s="184"/>
      <c r="C22" s="184"/>
      <c r="D22" s="184"/>
      <c r="E22" s="62"/>
      <c r="F22" s="66"/>
      <c r="G22" s="67"/>
      <c r="H22" s="67"/>
      <c r="I22" s="64"/>
      <c r="J22" s="67"/>
      <c r="K22" s="67"/>
      <c r="L22" s="64"/>
      <c r="M22" s="67"/>
      <c r="N22" s="67"/>
      <c r="O22" s="64"/>
      <c r="P22" s="67"/>
      <c r="Q22" s="67"/>
      <c r="R22" s="64"/>
      <c r="S22" s="67"/>
      <c r="T22" s="67"/>
      <c r="U22" s="64"/>
      <c r="V22" s="67"/>
      <c r="W22" s="67"/>
      <c r="X22" s="64"/>
      <c r="Y22" s="67"/>
      <c r="Z22" s="67"/>
      <c r="AA22" s="64"/>
      <c r="AB22" s="67"/>
      <c r="AC22" s="67"/>
      <c r="AD22" s="64"/>
      <c r="AE22" s="67"/>
      <c r="AF22" s="67"/>
      <c r="AG22" s="64"/>
      <c r="AH22" s="67"/>
      <c r="AI22" s="67"/>
      <c r="AJ22" s="64"/>
      <c r="AK22" s="67"/>
      <c r="AL22" s="67"/>
      <c r="AM22" s="64"/>
      <c r="AN22" s="67"/>
      <c r="AO22" s="67"/>
    </row>
    <row r="23" spans="1:41" s="94" customFormat="1" ht="13.5" thickBot="1">
      <c r="A23" s="173"/>
      <c r="B23" s="209" t="s">
        <v>46</v>
      </c>
      <c r="C23" s="210"/>
      <c r="D23" s="211"/>
      <c r="E23" s="104" t="s">
        <v>0</v>
      </c>
      <c r="F23" s="169" t="s">
        <v>13</v>
      </c>
      <c r="G23" s="167" t="s">
        <v>14</v>
      </c>
      <c r="H23" s="171" t="s">
        <v>15</v>
      </c>
      <c r="I23" s="169" t="s">
        <v>13</v>
      </c>
      <c r="J23" s="167" t="s">
        <v>14</v>
      </c>
      <c r="K23" s="171" t="s">
        <v>15</v>
      </c>
      <c r="L23" s="169" t="s">
        <v>13</v>
      </c>
      <c r="M23" s="167" t="s">
        <v>14</v>
      </c>
      <c r="N23" s="171" t="s">
        <v>15</v>
      </c>
      <c r="O23" s="169" t="s">
        <v>13</v>
      </c>
      <c r="P23" s="167" t="s">
        <v>14</v>
      </c>
      <c r="Q23" s="171" t="s">
        <v>15</v>
      </c>
      <c r="R23" s="169" t="s">
        <v>13</v>
      </c>
      <c r="S23" s="167" t="s">
        <v>14</v>
      </c>
      <c r="T23" s="171" t="s">
        <v>15</v>
      </c>
      <c r="U23" s="169" t="s">
        <v>13</v>
      </c>
      <c r="V23" s="167" t="s">
        <v>14</v>
      </c>
      <c r="W23" s="171" t="s">
        <v>15</v>
      </c>
      <c r="X23" s="169" t="s">
        <v>13</v>
      </c>
      <c r="Y23" s="167" t="s">
        <v>14</v>
      </c>
      <c r="Z23" s="171" t="s">
        <v>15</v>
      </c>
      <c r="AA23" s="169" t="s">
        <v>13</v>
      </c>
      <c r="AB23" s="167" t="s">
        <v>14</v>
      </c>
      <c r="AC23" s="171" t="s">
        <v>15</v>
      </c>
      <c r="AD23" s="169" t="s">
        <v>13</v>
      </c>
      <c r="AE23" s="167" t="s">
        <v>14</v>
      </c>
      <c r="AF23" s="171" t="s">
        <v>15</v>
      </c>
      <c r="AG23" s="169" t="s">
        <v>13</v>
      </c>
      <c r="AH23" s="167" t="s">
        <v>14</v>
      </c>
      <c r="AI23" s="171" t="s">
        <v>15</v>
      </c>
      <c r="AJ23" s="169" t="s">
        <v>13</v>
      </c>
      <c r="AK23" s="167" t="s">
        <v>14</v>
      </c>
      <c r="AL23" s="171" t="s">
        <v>15</v>
      </c>
      <c r="AM23" s="169" t="s">
        <v>13</v>
      </c>
      <c r="AN23" s="167" t="s">
        <v>14</v>
      </c>
      <c r="AO23" s="171" t="s">
        <v>15</v>
      </c>
    </row>
    <row r="24" spans="1:41" s="94" customFormat="1" ht="13.5" thickBot="1">
      <c r="A24" s="178"/>
      <c r="B24" s="212"/>
      <c r="C24" s="213"/>
      <c r="D24" s="214"/>
      <c r="E24" s="105" t="s">
        <v>3</v>
      </c>
      <c r="F24" s="170"/>
      <c r="G24" s="168"/>
      <c r="H24" s="172"/>
      <c r="I24" s="170"/>
      <c r="J24" s="168"/>
      <c r="K24" s="172"/>
      <c r="L24" s="170"/>
      <c r="M24" s="168"/>
      <c r="N24" s="172"/>
      <c r="O24" s="170"/>
      <c r="P24" s="168"/>
      <c r="Q24" s="172"/>
      <c r="R24" s="170"/>
      <c r="S24" s="168"/>
      <c r="T24" s="172"/>
      <c r="U24" s="170"/>
      <c r="V24" s="168"/>
      <c r="W24" s="172"/>
      <c r="X24" s="170"/>
      <c r="Y24" s="168"/>
      <c r="Z24" s="172"/>
      <c r="AA24" s="170"/>
      <c r="AB24" s="168"/>
      <c r="AC24" s="172"/>
      <c r="AD24" s="170"/>
      <c r="AE24" s="168"/>
      <c r="AF24" s="172"/>
      <c r="AG24" s="170"/>
      <c r="AH24" s="168"/>
      <c r="AI24" s="172"/>
      <c r="AJ24" s="170"/>
      <c r="AK24" s="168"/>
      <c r="AL24" s="172"/>
      <c r="AM24" s="170"/>
      <c r="AN24" s="168"/>
      <c r="AO24" s="172"/>
    </row>
    <row r="25" spans="1:41" s="94" customFormat="1" ht="13.5" thickBot="1">
      <c r="A25" s="178"/>
      <c r="B25" s="215"/>
      <c r="C25" s="216"/>
      <c r="D25" s="217"/>
      <c r="E25" s="106" t="s">
        <v>21</v>
      </c>
      <c r="F25" s="70" t="s">
        <v>5</v>
      </c>
      <c r="G25" s="71" t="s">
        <v>19</v>
      </c>
      <c r="H25" s="71" t="s">
        <v>20</v>
      </c>
      <c r="I25" s="70" t="s">
        <v>5</v>
      </c>
      <c r="J25" s="71" t="s">
        <v>19</v>
      </c>
      <c r="K25" s="71" t="s">
        <v>20</v>
      </c>
      <c r="L25" s="70" t="s">
        <v>5</v>
      </c>
      <c r="M25" s="71" t="s">
        <v>19</v>
      </c>
      <c r="N25" s="71" t="s">
        <v>20</v>
      </c>
      <c r="O25" s="70" t="s">
        <v>5</v>
      </c>
      <c r="P25" s="71" t="s">
        <v>19</v>
      </c>
      <c r="Q25" s="71" t="s">
        <v>20</v>
      </c>
      <c r="R25" s="70" t="s">
        <v>5</v>
      </c>
      <c r="S25" s="71" t="s">
        <v>19</v>
      </c>
      <c r="T25" s="71" t="s">
        <v>20</v>
      </c>
      <c r="U25" s="70" t="s">
        <v>5</v>
      </c>
      <c r="V25" s="71" t="s">
        <v>19</v>
      </c>
      <c r="W25" s="71" t="s">
        <v>20</v>
      </c>
      <c r="X25" s="70" t="s">
        <v>5</v>
      </c>
      <c r="Y25" s="71" t="s">
        <v>19</v>
      </c>
      <c r="Z25" s="71" t="s">
        <v>20</v>
      </c>
      <c r="AA25" s="70" t="s">
        <v>5</v>
      </c>
      <c r="AB25" s="71" t="s">
        <v>19</v>
      </c>
      <c r="AC25" s="71" t="s">
        <v>20</v>
      </c>
      <c r="AD25" s="70" t="s">
        <v>5</v>
      </c>
      <c r="AE25" s="71" t="s">
        <v>19</v>
      </c>
      <c r="AF25" s="71" t="s">
        <v>20</v>
      </c>
      <c r="AG25" s="70" t="s">
        <v>5</v>
      </c>
      <c r="AH25" s="71" t="s">
        <v>19</v>
      </c>
      <c r="AI25" s="71" t="s">
        <v>20</v>
      </c>
      <c r="AJ25" s="70" t="s">
        <v>5</v>
      </c>
      <c r="AK25" s="71" t="s">
        <v>19</v>
      </c>
      <c r="AL25" s="71" t="s">
        <v>20</v>
      </c>
      <c r="AM25" s="70" t="s">
        <v>5</v>
      </c>
      <c r="AN25" s="71" t="s">
        <v>19</v>
      </c>
      <c r="AO25" s="72" t="s">
        <v>20</v>
      </c>
    </row>
    <row r="26" spans="1:41" s="94" customFormat="1" ht="13.5" thickBot="1">
      <c r="A26" s="178"/>
      <c r="B26" s="204"/>
      <c r="C26" s="205"/>
      <c r="D26" s="206"/>
      <c r="E26" s="107"/>
      <c r="F26" s="55"/>
      <c r="G26" s="56"/>
      <c r="H26" s="57"/>
      <c r="I26" s="55"/>
      <c r="J26" s="56"/>
      <c r="K26" s="57"/>
      <c r="L26" s="55"/>
      <c r="M26" s="56"/>
      <c r="N26" s="57"/>
      <c r="O26" s="55"/>
      <c r="P26" s="56"/>
      <c r="Q26" s="57"/>
      <c r="R26" s="55"/>
      <c r="S26" s="56"/>
      <c r="T26" s="57"/>
      <c r="U26" s="55"/>
      <c r="V26" s="56"/>
      <c r="W26" s="57"/>
      <c r="X26" s="55"/>
      <c r="Y26" s="56"/>
      <c r="Z26" s="57"/>
      <c r="AA26" s="55"/>
      <c r="AB26" s="56"/>
      <c r="AC26" s="57"/>
      <c r="AD26" s="55"/>
      <c r="AE26" s="56"/>
      <c r="AF26" s="57"/>
      <c r="AG26" s="55"/>
      <c r="AH26" s="56"/>
      <c r="AI26" s="57"/>
      <c r="AJ26" s="55"/>
      <c r="AK26" s="56"/>
      <c r="AL26" s="57"/>
      <c r="AM26" s="55"/>
      <c r="AN26" s="56"/>
      <c r="AO26" s="58"/>
    </row>
    <row r="27" spans="1:41" s="94" customFormat="1" ht="13.5" thickBot="1">
      <c r="A27" s="178"/>
      <c r="B27" s="185"/>
      <c r="C27" s="186"/>
      <c r="D27" s="187"/>
      <c r="E27" s="108"/>
      <c r="F27" s="59"/>
      <c r="G27" s="60"/>
      <c r="H27" s="62"/>
      <c r="I27" s="59"/>
      <c r="J27" s="60"/>
      <c r="K27" s="62"/>
      <c r="L27" s="59"/>
      <c r="M27" s="60"/>
      <c r="N27" s="62"/>
      <c r="O27" s="59"/>
      <c r="P27" s="60"/>
      <c r="Q27" s="62"/>
      <c r="R27" s="59"/>
      <c r="S27" s="60"/>
      <c r="T27" s="62"/>
      <c r="U27" s="59"/>
      <c r="V27" s="60"/>
      <c r="W27" s="62"/>
      <c r="X27" s="59"/>
      <c r="Y27" s="60"/>
      <c r="Z27" s="62"/>
      <c r="AA27" s="59"/>
      <c r="AB27" s="60"/>
      <c r="AC27" s="62"/>
      <c r="AD27" s="59"/>
      <c r="AE27" s="60"/>
      <c r="AF27" s="62"/>
      <c r="AG27" s="59"/>
      <c r="AH27" s="60"/>
      <c r="AI27" s="62"/>
      <c r="AJ27" s="59"/>
      <c r="AK27" s="60"/>
      <c r="AL27" s="62"/>
      <c r="AM27" s="59"/>
      <c r="AN27" s="60"/>
      <c r="AO27" s="63"/>
    </row>
    <row r="28" spans="1:41" s="94" customFormat="1" ht="13.5" thickBot="1">
      <c r="A28" s="178"/>
      <c r="B28" s="185"/>
      <c r="C28" s="186"/>
      <c r="D28" s="187"/>
      <c r="E28" s="108"/>
      <c r="F28" s="59"/>
      <c r="G28" s="60"/>
      <c r="H28" s="62"/>
      <c r="I28" s="59"/>
      <c r="J28" s="60"/>
      <c r="K28" s="62"/>
      <c r="L28" s="59"/>
      <c r="M28" s="60"/>
      <c r="N28" s="62"/>
      <c r="O28" s="59"/>
      <c r="P28" s="60"/>
      <c r="Q28" s="62"/>
      <c r="R28" s="59"/>
      <c r="S28" s="60"/>
      <c r="T28" s="62"/>
      <c r="U28" s="59"/>
      <c r="V28" s="60"/>
      <c r="W28" s="62"/>
      <c r="X28" s="59"/>
      <c r="Y28" s="60"/>
      <c r="Z28" s="62"/>
      <c r="AA28" s="59"/>
      <c r="AB28" s="60"/>
      <c r="AC28" s="62"/>
      <c r="AD28" s="59"/>
      <c r="AE28" s="60"/>
      <c r="AF28" s="62"/>
      <c r="AG28" s="59"/>
      <c r="AH28" s="60"/>
      <c r="AI28" s="62"/>
      <c r="AJ28" s="59"/>
      <c r="AK28" s="60"/>
      <c r="AL28" s="62"/>
      <c r="AM28" s="59"/>
      <c r="AN28" s="60"/>
      <c r="AO28" s="63"/>
    </row>
    <row r="29" spans="1:41" s="94" customFormat="1" ht="13.5" thickBot="1">
      <c r="A29" s="178"/>
      <c r="B29" s="185"/>
      <c r="C29" s="186"/>
      <c r="D29" s="187"/>
      <c r="E29" s="108"/>
      <c r="F29" s="59"/>
      <c r="G29" s="60"/>
      <c r="H29" s="62"/>
      <c r="I29" s="59"/>
      <c r="J29" s="60"/>
      <c r="K29" s="62"/>
      <c r="L29" s="59"/>
      <c r="M29" s="60"/>
      <c r="N29" s="62"/>
      <c r="O29" s="59"/>
      <c r="P29" s="60"/>
      <c r="Q29" s="62"/>
      <c r="R29" s="59"/>
      <c r="S29" s="60"/>
      <c r="T29" s="62"/>
      <c r="U29" s="59"/>
      <c r="V29" s="60"/>
      <c r="W29" s="62"/>
      <c r="X29" s="59"/>
      <c r="Y29" s="60"/>
      <c r="Z29" s="62"/>
      <c r="AA29" s="59"/>
      <c r="AB29" s="60"/>
      <c r="AC29" s="62"/>
      <c r="AD29" s="59"/>
      <c r="AE29" s="60"/>
      <c r="AF29" s="62"/>
      <c r="AG29" s="59"/>
      <c r="AH29" s="60"/>
      <c r="AI29" s="62"/>
      <c r="AJ29" s="59"/>
      <c r="AK29" s="60"/>
      <c r="AL29" s="62"/>
      <c r="AM29" s="59"/>
      <c r="AN29" s="60"/>
      <c r="AO29" s="63"/>
    </row>
    <row r="30" spans="1:41" s="94" customFormat="1" ht="13.5" thickBot="1">
      <c r="A30" s="176" t="s">
        <v>6</v>
      </c>
      <c r="B30" s="220" t="s">
        <v>12</v>
      </c>
      <c r="C30" s="221"/>
      <c r="D30" s="98" t="s">
        <v>1</v>
      </c>
      <c r="E30" s="109" t="s">
        <v>0</v>
      </c>
      <c r="F30" s="198" t="s">
        <v>35</v>
      </c>
      <c r="G30" s="199"/>
      <c r="H30" s="199"/>
      <c r="I30" s="198" t="s">
        <v>36</v>
      </c>
      <c r="J30" s="199"/>
      <c r="K30" s="199"/>
      <c r="L30" s="198" t="s">
        <v>37</v>
      </c>
      <c r="M30" s="199"/>
      <c r="N30" s="199"/>
      <c r="O30" s="198" t="s">
        <v>38</v>
      </c>
      <c r="P30" s="199"/>
      <c r="Q30" s="199"/>
      <c r="R30" s="198" t="s">
        <v>39</v>
      </c>
      <c r="S30" s="199"/>
      <c r="T30" s="199"/>
      <c r="U30" s="198" t="s">
        <v>40</v>
      </c>
      <c r="V30" s="199"/>
      <c r="W30" s="199"/>
      <c r="X30" s="198" t="s">
        <v>41</v>
      </c>
      <c r="Y30" s="199"/>
      <c r="Z30" s="199"/>
      <c r="AA30" s="198" t="s">
        <v>42</v>
      </c>
      <c r="AB30" s="199"/>
      <c r="AC30" s="199"/>
      <c r="AD30" s="198" t="s">
        <v>43</v>
      </c>
      <c r="AE30" s="199"/>
      <c r="AF30" s="199"/>
      <c r="AG30" s="198" t="s">
        <v>44</v>
      </c>
      <c r="AH30" s="199"/>
      <c r="AI30" s="199"/>
      <c r="AJ30" s="198" t="s">
        <v>45</v>
      </c>
      <c r="AK30" s="199"/>
      <c r="AL30" s="199"/>
      <c r="AM30" s="198" t="s">
        <v>22</v>
      </c>
      <c r="AN30" s="199"/>
      <c r="AO30" s="207"/>
    </row>
    <row r="31" spans="1:41" s="94" customFormat="1" ht="13.5" thickBot="1">
      <c r="A31" s="177"/>
      <c r="B31" s="200" t="s">
        <v>4</v>
      </c>
      <c r="C31" s="201"/>
      <c r="D31" s="99" t="s">
        <v>2</v>
      </c>
      <c r="E31" s="110" t="s">
        <v>3</v>
      </c>
      <c r="F31" s="73" t="s">
        <v>13</v>
      </c>
      <c r="G31" s="74" t="s">
        <v>14</v>
      </c>
      <c r="H31" s="74" t="s">
        <v>15</v>
      </c>
      <c r="I31" s="73" t="s">
        <v>13</v>
      </c>
      <c r="J31" s="74" t="s">
        <v>14</v>
      </c>
      <c r="K31" s="74" t="s">
        <v>15</v>
      </c>
      <c r="L31" s="73" t="s">
        <v>13</v>
      </c>
      <c r="M31" s="74" t="s">
        <v>14</v>
      </c>
      <c r="N31" s="74" t="s">
        <v>15</v>
      </c>
      <c r="O31" s="73" t="s">
        <v>13</v>
      </c>
      <c r="P31" s="74" t="s">
        <v>14</v>
      </c>
      <c r="Q31" s="74" t="s">
        <v>15</v>
      </c>
      <c r="R31" s="73" t="s">
        <v>13</v>
      </c>
      <c r="S31" s="74" t="s">
        <v>14</v>
      </c>
      <c r="T31" s="74" t="s">
        <v>15</v>
      </c>
      <c r="U31" s="73" t="s">
        <v>13</v>
      </c>
      <c r="V31" s="74" t="s">
        <v>14</v>
      </c>
      <c r="W31" s="74" t="s">
        <v>15</v>
      </c>
      <c r="X31" s="73" t="s">
        <v>13</v>
      </c>
      <c r="Y31" s="74" t="s">
        <v>14</v>
      </c>
      <c r="Z31" s="74" t="s">
        <v>15</v>
      </c>
      <c r="AA31" s="73" t="s">
        <v>13</v>
      </c>
      <c r="AB31" s="74" t="s">
        <v>14</v>
      </c>
      <c r="AC31" s="74" t="s">
        <v>15</v>
      </c>
      <c r="AD31" s="73" t="s">
        <v>13</v>
      </c>
      <c r="AE31" s="74" t="s">
        <v>14</v>
      </c>
      <c r="AF31" s="74" t="s">
        <v>15</v>
      </c>
      <c r="AG31" s="73" t="s">
        <v>13</v>
      </c>
      <c r="AH31" s="74" t="s">
        <v>14</v>
      </c>
      <c r="AI31" s="74" t="s">
        <v>15</v>
      </c>
      <c r="AJ31" s="73" t="s">
        <v>13</v>
      </c>
      <c r="AK31" s="74" t="s">
        <v>14</v>
      </c>
      <c r="AL31" s="74" t="s">
        <v>15</v>
      </c>
      <c r="AM31" s="73" t="s">
        <v>13</v>
      </c>
      <c r="AN31" s="74" t="s">
        <v>14</v>
      </c>
      <c r="AO31" s="75" t="s">
        <v>15</v>
      </c>
    </row>
    <row r="32" spans="1:41" s="94" customFormat="1" ht="13.5" thickBot="1">
      <c r="A32" s="177"/>
      <c r="B32" s="202" t="s">
        <v>18</v>
      </c>
      <c r="C32" s="203"/>
      <c r="D32" s="111"/>
      <c r="E32" s="112" t="s">
        <v>21</v>
      </c>
      <c r="F32" s="76" t="s">
        <v>5</v>
      </c>
      <c r="G32" s="71" t="s">
        <v>19</v>
      </c>
      <c r="H32" s="71" t="s">
        <v>20</v>
      </c>
      <c r="I32" s="76" t="s">
        <v>5</v>
      </c>
      <c r="J32" s="71" t="s">
        <v>19</v>
      </c>
      <c r="K32" s="71" t="s">
        <v>20</v>
      </c>
      <c r="L32" s="76" t="s">
        <v>5</v>
      </c>
      <c r="M32" s="71" t="s">
        <v>19</v>
      </c>
      <c r="N32" s="71" t="s">
        <v>20</v>
      </c>
      <c r="O32" s="76" t="s">
        <v>5</v>
      </c>
      <c r="P32" s="71" t="s">
        <v>19</v>
      </c>
      <c r="Q32" s="71" t="s">
        <v>20</v>
      </c>
      <c r="R32" s="76" t="s">
        <v>5</v>
      </c>
      <c r="S32" s="71" t="s">
        <v>19</v>
      </c>
      <c r="T32" s="71" t="s">
        <v>20</v>
      </c>
      <c r="U32" s="76" t="s">
        <v>5</v>
      </c>
      <c r="V32" s="71" t="s">
        <v>19</v>
      </c>
      <c r="W32" s="71" t="s">
        <v>20</v>
      </c>
      <c r="X32" s="76" t="s">
        <v>5</v>
      </c>
      <c r="Y32" s="71" t="s">
        <v>19</v>
      </c>
      <c r="Z32" s="71" t="s">
        <v>20</v>
      </c>
      <c r="AA32" s="76" t="s">
        <v>5</v>
      </c>
      <c r="AB32" s="71" t="s">
        <v>19</v>
      </c>
      <c r="AC32" s="71" t="s">
        <v>20</v>
      </c>
      <c r="AD32" s="76" t="s">
        <v>5</v>
      </c>
      <c r="AE32" s="71" t="s">
        <v>19</v>
      </c>
      <c r="AF32" s="71" t="s">
        <v>20</v>
      </c>
      <c r="AG32" s="76" t="s">
        <v>5</v>
      </c>
      <c r="AH32" s="71" t="s">
        <v>19</v>
      </c>
      <c r="AI32" s="71" t="s">
        <v>20</v>
      </c>
      <c r="AJ32" s="76" t="s">
        <v>5</v>
      </c>
      <c r="AK32" s="71" t="s">
        <v>19</v>
      </c>
      <c r="AL32" s="71" t="s">
        <v>20</v>
      </c>
      <c r="AM32" s="76" t="s">
        <v>5</v>
      </c>
      <c r="AN32" s="71" t="s">
        <v>19</v>
      </c>
      <c r="AO32" s="72" t="s">
        <v>20</v>
      </c>
    </row>
    <row r="33" spans="1:41" s="94" customFormat="1" ht="13.5" thickBot="1">
      <c r="A33" s="177"/>
      <c r="B33" s="218" t="s">
        <v>53</v>
      </c>
      <c r="C33" s="83"/>
      <c r="D33" s="98"/>
      <c r="E33" s="84">
        <v>110</v>
      </c>
      <c r="F33" s="55">
        <v>95</v>
      </c>
      <c r="G33" s="56"/>
      <c r="H33" s="57"/>
      <c r="I33" s="55">
        <v>95</v>
      </c>
      <c r="J33" s="56"/>
      <c r="K33" s="57"/>
      <c r="L33" s="55">
        <v>95</v>
      </c>
      <c r="M33" s="56"/>
      <c r="N33" s="57"/>
      <c r="O33" s="55">
        <v>95</v>
      </c>
      <c r="P33" s="56"/>
      <c r="Q33" s="57"/>
      <c r="R33" s="55">
        <v>95</v>
      </c>
      <c r="S33" s="56"/>
      <c r="T33" s="57"/>
      <c r="U33" s="55">
        <v>95</v>
      </c>
      <c r="V33" s="56"/>
      <c r="W33" s="57"/>
      <c r="X33" s="55">
        <v>95</v>
      </c>
      <c r="Y33" s="56"/>
      <c r="Z33" s="57"/>
      <c r="AA33" s="55">
        <v>95</v>
      </c>
      <c r="AB33" s="56"/>
      <c r="AC33" s="57"/>
      <c r="AD33" s="55">
        <v>95</v>
      </c>
      <c r="AE33" s="56"/>
      <c r="AF33" s="57"/>
      <c r="AG33" s="55">
        <v>95</v>
      </c>
      <c r="AH33" s="56"/>
      <c r="AI33" s="57"/>
      <c r="AJ33" s="55">
        <v>95</v>
      </c>
      <c r="AK33" s="56"/>
      <c r="AL33" s="57"/>
      <c r="AM33" s="55">
        <v>95</v>
      </c>
      <c r="AN33" s="56"/>
      <c r="AO33" s="58"/>
    </row>
    <row r="34" spans="1:41" s="94" customFormat="1" ht="13.5" thickBot="1">
      <c r="A34" s="177"/>
      <c r="B34" s="219"/>
      <c r="C34" s="60"/>
      <c r="D34" s="99"/>
      <c r="E34" s="62">
        <v>35</v>
      </c>
      <c r="F34" s="59">
        <v>180</v>
      </c>
      <c r="G34" s="60">
        <f>R69</f>
        <v>5.0925</v>
      </c>
      <c r="H34" s="61">
        <f>R74</f>
        <v>5.1765</v>
      </c>
      <c r="I34" s="59">
        <v>180</v>
      </c>
      <c r="J34" s="60">
        <f>S69</f>
        <v>5.0505</v>
      </c>
      <c r="K34" s="61">
        <f>S74</f>
        <v>5.1975</v>
      </c>
      <c r="L34" s="59">
        <v>180</v>
      </c>
      <c r="M34" s="60">
        <f>T69</f>
        <v>5.0295</v>
      </c>
      <c r="N34" s="61">
        <f>T74</f>
        <v>5.1975</v>
      </c>
      <c r="O34" s="59">
        <v>180</v>
      </c>
      <c r="P34" s="60">
        <f>U69</f>
        <v>5.019</v>
      </c>
      <c r="Q34" s="61">
        <f>U74</f>
        <v>5.25</v>
      </c>
      <c r="R34" s="59">
        <v>180</v>
      </c>
      <c r="S34" s="60">
        <f>V69</f>
        <v>5.019</v>
      </c>
      <c r="T34" s="61">
        <f>V74</f>
        <v>5.292</v>
      </c>
      <c r="U34" s="59">
        <v>180</v>
      </c>
      <c r="V34" s="60">
        <f>W69</f>
        <v>5.0295</v>
      </c>
      <c r="W34" s="61">
        <f>W74</f>
        <v>5.334</v>
      </c>
      <c r="X34" s="59">
        <v>180</v>
      </c>
      <c r="Y34" s="60">
        <f>X69</f>
        <v>4.998</v>
      </c>
      <c r="Z34" s="61">
        <f>X74</f>
        <v>5.334</v>
      </c>
      <c r="AA34" s="59">
        <v>180</v>
      </c>
      <c r="AB34" s="60">
        <f>Y69</f>
        <v>5.019</v>
      </c>
      <c r="AC34" s="61">
        <f>Y74</f>
        <v>5.4075</v>
      </c>
      <c r="AD34" s="59">
        <v>180</v>
      </c>
      <c r="AE34" s="60">
        <f>Z69</f>
        <v>4.998</v>
      </c>
      <c r="AF34" s="61">
        <f>Z74</f>
        <v>5.397</v>
      </c>
      <c r="AG34" s="59">
        <v>180</v>
      </c>
      <c r="AH34" s="60">
        <f>AA69</f>
        <v>4.998</v>
      </c>
      <c r="AI34" s="61">
        <f>AA74</f>
        <v>5.4285</v>
      </c>
      <c r="AJ34" s="59">
        <v>180</v>
      </c>
      <c r="AK34" s="60">
        <f>AB69</f>
        <v>4.9875</v>
      </c>
      <c r="AL34" s="61">
        <f>AB74</f>
        <v>5.4495</v>
      </c>
      <c r="AM34" s="59">
        <v>180</v>
      </c>
      <c r="AN34" s="60">
        <f>AC69</f>
        <v>4.998</v>
      </c>
      <c r="AO34" s="61">
        <f>AC74</f>
        <v>5.4705</v>
      </c>
    </row>
    <row r="35" spans="1:41" s="94" customFormat="1" ht="13.5" thickBot="1">
      <c r="A35" s="177"/>
      <c r="B35" s="219"/>
      <c r="C35" s="60"/>
      <c r="D35" s="83"/>
      <c r="E35" s="62"/>
      <c r="F35" s="59"/>
      <c r="G35" s="60"/>
      <c r="H35" s="96"/>
      <c r="I35" s="59"/>
      <c r="J35" s="60"/>
      <c r="K35" s="96"/>
      <c r="L35" s="59"/>
      <c r="M35" s="60"/>
      <c r="N35" s="96"/>
      <c r="O35" s="59"/>
      <c r="P35" s="60"/>
      <c r="Q35" s="96"/>
      <c r="R35" s="59"/>
      <c r="S35" s="60"/>
      <c r="T35" s="96"/>
      <c r="U35" s="59"/>
      <c r="V35" s="60"/>
      <c r="W35" s="96"/>
      <c r="X35" s="59"/>
      <c r="Y35" s="60"/>
      <c r="Z35" s="96"/>
      <c r="AA35" s="59"/>
      <c r="AB35" s="60"/>
      <c r="AC35" s="96"/>
      <c r="AD35" s="59"/>
      <c r="AE35" s="60"/>
      <c r="AF35" s="96"/>
      <c r="AG35" s="59"/>
      <c r="AH35" s="60"/>
      <c r="AI35" s="96"/>
      <c r="AJ35" s="59"/>
      <c r="AK35" s="60"/>
      <c r="AL35" s="96"/>
      <c r="AM35" s="59"/>
      <c r="AN35" s="60"/>
      <c r="AO35" s="96"/>
    </row>
    <row r="36" spans="1:41" s="94" customFormat="1" ht="13.5" thickBot="1">
      <c r="A36" s="177"/>
      <c r="B36" s="254" t="s">
        <v>54</v>
      </c>
      <c r="C36" s="60"/>
      <c r="D36" s="78"/>
      <c r="E36" s="84">
        <v>110</v>
      </c>
      <c r="F36" s="55">
        <v>0</v>
      </c>
      <c r="G36" s="56"/>
      <c r="H36" s="57"/>
      <c r="I36" s="55">
        <v>0</v>
      </c>
      <c r="J36" s="56"/>
      <c r="K36" s="57"/>
      <c r="L36" s="55">
        <v>0</v>
      </c>
      <c r="M36" s="56"/>
      <c r="N36" s="57"/>
      <c r="O36" s="55">
        <v>0</v>
      </c>
      <c r="P36" s="56"/>
      <c r="Q36" s="57"/>
      <c r="R36" s="55">
        <v>0</v>
      </c>
      <c r="S36" s="56"/>
      <c r="T36" s="57"/>
      <c r="U36" s="55">
        <v>0</v>
      </c>
      <c r="V36" s="56"/>
      <c r="W36" s="57"/>
      <c r="X36" s="55">
        <v>0</v>
      </c>
      <c r="Y36" s="56"/>
      <c r="Z36" s="57"/>
      <c r="AA36" s="55">
        <v>0</v>
      </c>
      <c r="AB36" s="56"/>
      <c r="AC36" s="57"/>
      <c r="AD36" s="55">
        <v>0</v>
      </c>
      <c r="AE36" s="56"/>
      <c r="AF36" s="57"/>
      <c r="AG36" s="55">
        <v>0</v>
      </c>
      <c r="AH36" s="56"/>
      <c r="AI36" s="57"/>
      <c r="AJ36" s="55">
        <v>0</v>
      </c>
      <c r="AK36" s="56"/>
      <c r="AL36" s="57"/>
      <c r="AM36" s="55">
        <v>0</v>
      </c>
      <c r="AN36" s="56"/>
      <c r="AO36" s="58"/>
    </row>
    <row r="37" spans="1:41" s="94" customFormat="1" ht="13.5" thickBot="1">
      <c r="A37" s="177"/>
      <c r="B37" s="248"/>
      <c r="C37" s="60"/>
      <c r="D37" s="99"/>
      <c r="E37" s="62">
        <v>35</v>
      </c>
      <c r="F37" s="59">
        <v>0</v>
      </c>
      <c r="G37" s="60"/>
      <c r="H37" s="62"/>
      <c r="I37" s="59">
        <v>0</v>
      </c>
      <c r="J37" s="60"/>
      <c r="K37" s="62"/>
      <c r="L37" s="59">
        <v>0</v>
      </c>
      <c r="M37" s="60"/>
      <c r="N37" s="62"/>
      <c r="O37" s="59">
        <v>0</v>
      </c>
      <c r="P37" s="60"/>
      <c r="Q37" s="62"/>
      <c r="R37" s="59">
        <v>0</v>
      </c>
      <c r="S37" s="60"/>
      <c r="T37" s="62"/>
      <c r="U37" s="59">
        <v>0</v>
      </c>
      <c r="V37" s="60"/>
      <c r="W37" s="62"/>
      <c r="X37" s="59">
        <v>0</v>
      </c>
      <c r="Y37" s="60"/>
      <c r="Z37" s="62"/>
      <c r="AA37" s="59">
        <v>0</v>
      </c>
      <c r="AB37" s="60"/>
      <c r="AC37" s="62"/>
      <c r="AD37" s="59">
        <v>0</v>
      </c>
      <c r="AE37" s="60"/>
      <c r="AF37" s="62"/>
      <c r="AG37" s="59">
        <v>0</v>
      </c>
      <c r="AH37" s="60"/>
      <c r="AI37" s="62"/>
      <c r="AJ37" s="59">
        <v>0</v>
      </c>
      <c r="AK37" s="60"/>
      <c r="AL37" s="62"/>
      <c r="AM37" s="59">
        <v>0</v>
      </c>
      <c r="AN37" s="60"/>
      <c r="AO37" s="63"/>
    </row>
    <row r="38" spans="1:41" ht="13.5" thickBot="1">
      <c r="A38" s="177"/>
      <c r="B38" s="248"/>
      <c r="C38" s="1"/>
      <c r="D38" s="2"/>
      <c r="E38" s="20"/>
      <c r="F38" s="59"/>
      <c r="G38" s="60"/>
      <c r="H38" s="96"/>
      <c r="I38" s="59"/>
      <c r="J38" s="60"/>
      <c r="K38" s="96"/>
      <c r="L38" s="59"/>
      <c r="M38" s="60"/>
      <c r="N38" s="96"/>
      <c r="O38" s="59"/>
      <c r="P38" s="60"/>
      <c r="Q38" s="96"/>
      <c r="R38" s="59"/>
      <c r="S38" s="60"/>
      <c r="T38" s="96"/>
      <c r="U38" s="59"/>
      <c r="V38" s="60"/>
      <c r="W38" s="96"/>
      <c r="X38" s="59"/>
      <c r="Y38" s="60"/>
      <c r="Z38" s="96"/>
      <c r="AA38" s="59"/>
      <c r="AB38" s="60"/>
      <c r="AC38" s="96"/>
      <c r="AD38" s="59"/>
      <c r="AE38" s="60"/>
      <c r="AF38" s="96"/>
      <c r="AG38" s="59"/>
      <c r="AH38" s="60"/>
      <c r="AI38" s="96"/>
      <c r="AJ38" s="59"/>
      <c r="AK38" s="60"/>
      <c r="AL38" s="96"/>
      <c r="AM38" s="59"/>
      <c r="AN38" s="60"/>
      <c r="AO38" s="125"/>
    </row>
    <row r="39" spans="1:41" ht="13.5" thickBot="1">
      <c r="A39" s="177"/>
      <c r="B39" s="248"/>
      <c r="C39" s="1"/>
      <c r="D39" s="7"/>
      <c r="E39" s="19"/>
      <c r="F39" s="9"/>
      <c r="G39" s="1"/>
      <c r="H39" s="20"/>
      <c r="I39" s="9"/>
      <c r="J39" s="1"/>
      <c r="K39" s="20"/>
      <c r="L39" s="9"/>
      <c r="M39" s="1"/>
      <c r="N39" s="20"/>
      <c r="O39" s="9"/>
      <c r="P39" s="1"/>
      <c r="Q39" s="20"/>
      <c r="R39" s="9"/>
      <c r="S39" s="1"/>
      <c r="T39" s="20"/>
      <c r="U39" s="9"/>
      <c r="V39" s="1"/>
      <c r="W39" s="20"/>
      <c r="X39" s="9"/>
      <c r="Y39" s="1"/>
      <c r="Z39" s="20"/>
      <c r="AA39" s="9"/>
      <c r="AB39" s="1"/>
      <c r="AC39" s="20"/>
      <c r="AD39" s="9"/>
      <c r="AE39" s="1"/>
      <c r="AF39" s="20"/>
      <c r="AG39" s="9"/>
      <c r="AH39" s="1"/>
      <c r="AI39" s="20"/>
      <c r="AJ39" s="9"/>
      <c r="AK39" s="1"/>
      <c r="AL39" s="20"/>
      <c r="AM39" s="9"/>
      <c r="AN39" s="1"/>
      <c r="AO39" s="5"/>
    </row>
    <row r="40" spans="1:41" ht="13.5" thickBot="1">
      <c r="A40" s="177"/>
      <c r="B40" s="248"/>
      <c r="C40" s="1"/>
      <c r="D40" s="11"/>
      <c r="E40" s="20"/>
      <c r="F40" s="9"/>
      <c r="G40" s="1"/>
      <c r="H40" s="20"/>
      <c r="I40" s="9"/>
      <c r="J40" s="1"/>
      <c r="K40" s="20"/>
      <c r="L40" s="9"/>
      <c r="M40" s="1"/>
      <c r="N40" s="20"/>
      <c r="O40" s="9"/>
      <c r="P40" s="1"/>
      <c r="Q40" s="20"/>
      <c r="R40" s="9"/>
      <c r="S40" s="1"/>
      <c r="T40" s="20"/>
      <c r="U40" s="9"/>
      <c r="V40" s="1"/>
      <c r="W40" s="20"/>
      <c r="X40" s="9"/>
      <c r="Y40" s="1"/>
      <c r="Z40" s="20"/>
      <c r="AA40" s="9"/>
      <c r="AB40" s="1"/>
      <c r="AC40" s="20"/>
      <c r="AD40" s="9"/>
      <c r="AE40" s="1"/>
      <c r="AF40" s="20"/>
      <c r="AG40" s="9"/>
      <c r="AH40" s="1"/>
      <c r="AI40" s="20"/>
      <c r="AJ40" s="9"/>
      <c r="AK40" s="1"/>
      <c r="AL40" s="20"/>
      <c r="AM40" s="9"/>
      <c r="AN40" s="1"/>
      <c r="AO40" s="5"/>
    </row>
    <row r="41" spans="1:41" ht="13.5" thickBot="1">
      <c r="A41" s="177"/>
      <c r="B41" s="248"/>
      <c r="C41" s="1"/>
      <c r="D41" s="2"/>
      <c r="E41" s="20"/>
      <c r="F41" s="9"/>
      <c r="G41" s="1"/>
      <c r="H41" s="20"/>
      <c r="I41" s="9"/>
      <c r="J41" s="1"/>
      <c r="K41" s="20"/>
      <c r="L41" s="9"/>
      <c r="M41" s="1"/>
      <c r="N41" s="20"/>
      <c r="O41" s="9"/>
      <c r="P41" s="1"/>
      <c r="Q41" s="20"/>
      <c r="R41" s="9"/>
      <c r="S41" s="1"/>
      <c r="T41" s="20"/>
      <c r="U41" s="9"/>
      <c r="V41" s="1"/>
      <c r="W41" s="20"/>
      <c r="X41" s="9"/>
      <c r="Y41" s="1"/>
      <c r="Z41" s="20"/>
      <c r="AA41" s="9"/>
      <c r="AB41" s="1"/>
      <c r="AC41" s="20"/>
      <c r="AD41" s="9"/>
      <c r="AE41" s="1"/>
      <c r="AF41" s="20"/>
      <c r="AG41" s="9"/>
      <c r="AH41" s="1"/>
      <c r="AI41" s="20"/>
      <c r="AJ41" s="9"/>
      <c r="AK41" s="1"/>
      <c r="AL41" s="20"/>
      <c r="AM41" s="9"/>
      <c r="AN41" s="1"/>
      <c r="AO41" s="5"/>
    </row>
    <row r="42" spans="1:41" ht="13.5" thickBot="1">
      <c r="A42" s="177"/>
      <c r="B42" s="248"/>
      <c r="C42" s="1"/>
      <c r="D42" s="7"/>
      <c r="E42" s="19"/>
      <c r="F42" s="9"/>
      <c r="G42" s="1"/>
      <c r="H42" s="20"/>
      <c r="I42" s="9"/>
      <c r="J42" s="1"/>
      <c r="K42" s="20"/>
      <c r="L42" s="9"/>
      <c r="M42" s="1"/>
      <c r="N42" s="20"/>
      <c r="O42" s="9"/>
      <c r="P42" s="1"/>
      <c r="Q42" s="20"/>
      <c r="R42" s="9"/>
      <c r="S42" s="1"/>
      <c r="T42" s="20"/>
      <c r="U42" s="9"/>
      <c r="V42" s="1"/>
      <c r="W42" s="20"/>
      <c r="X42" s="9"/>
      <c r="Y42" s="1"/>
      <c r="Z42" s="20"/>
      <c r="AA42" s="9"/>
      <c r="AB42" s="1"/>
      <c r="AC42" s="20"/>
      <c r="AD42" s="9"/>
      <c r="AE42" s="1"/>
      <c r="AF42" s="20"/>
      <c r="AG42" s="9"/>
      <c r="AH42" s="1"/>
      <c r="AI42" s="20"/>
      <c r="AJ42" s="9"/>
      <c r="AK42" s="1"/>
      <c r="AL42" s="20"/>
      <c r="AM42" s="9"/>
      <c r="AN42" s="1"/>
      <c r="AO42" s="5"/>
    </row>
    <row r="43" spans="1:41" ht="13.5" thickBot="1">
      <c r="A43" s="177"/>
      <c r="B43" s="248"/>
      <c r="C43" s="1"/>
      <c r="D43" s="11"/>
      <c r="E43" s="20"/>
      <c r="F43" s="9"/>
      <c r="G43" s="1"/>
      <c r="H43" s="20"/>
      <c r="I43" s="9"/>
      <c r="J43" s="1"/>
      <c r="K43" s="20"/>
      <c r="L43" s="9"/>
      <c r="M43" s="1"/>
      <c r="N43" s="20"/>
      <c r="O43" s="9"/>
      <c r="P43" s="1"/>
      <c r="Q43" s="20"/>
      <c r="R43" s="9"/>
      <c r="S43" s="1"/>
      <c r="T43" s="20"/>
      <c r="U43" s="9"/>
      <c r="V43" s="1"/>
      <c r="W43" s="20"/>
      <c r="X43" s="9"/>
      <c r="Y43" s="1"/>
      <c r="Z43" s="20"/>
      <c r="AA43" s="9"/>
      <c r="AB43" s="1"/>
      <c r="AC43" s="20"/>
      <c r="AD43" s="9"/>
      <c r="AE43" s="1"/>
      <c r="AF43" s="20"/>
      <c r="AG43" s="9"/>
      <c r="AH43" s="1"/>
      <c r="AI43" s="20"/>
      <c r="AJ43" s="9"/>
      <c r="AK43" s="1"/>
      <c r="AL43" s="20"/>
      <c r="AM43" s="9"/>
      <c r="AN43" s="1"/>
      <c r="AO43" s="5"/>
    </row>
    <row r="44" spans="1:41" ht="13.5" thickBot="1">
      <c r="A44" s="177"/>
      <c r="B44" s="249"/>
      <c r="C44" s="7"/>
      <c r="D44" s="18"/>
      <c r="E44" s="20"/>
      <c r="F44" s="22"/>
      <c r="G44" s="7"/>
      <c r="H44" s="48"/>
      <c r="I44" s="22"/>
      <c r="J44" s="7"/>
      <c r="K44" s="48"/>
      <c r="L44" s="22"/>
      <c r="M44" s="7"/>
      <c r="N44" s="48"/>
      <c r="O44" s="22"/>
      <c r="P44" s="7"/>
      <c r="Q44" s="48"/>
      <c r="R44" s="22"/>
      <c r="S44" s="7"/>
      <c r="T44" s="48"/>
      <c r="U44" s="22"/>
      <c r="V44" s="7"/>
      <c r="W44" s="48"/>
      <c r="X44" s="22"/>
      <c r="Y44" s="7"/>
      <c r="Z44" s="48"/>
      <c r="AA44" s="22"/>
      <c r="AB44" s="7"/>
      <c r="AC44" s="48"/>
      <c r="AD44" s="22"/>
      <c r="AE44" s="7"/>
      <c r="AF44" s="48"/>
      <c r="AG44" s="22"/>
      <c r="AH44" s="7"/>
      <c r="AI44" s="48"/>
      <c r="AJ44" s="22"/>
      <c r="AK44" s="7"/>
      <c r="AL44" s="48"/>
      <c r="AM44" s="126"/>
      <c r="AN44" s="6"/>
      <c r="AO44" s="127"/>
    </row>
    <row r="45" spans="1:41" ht="13.5" thickBot="1">
      <c r="A45" s="177"/>
      <c r="B45" s="250" t="s">
        <v>11</v>
      </c>
      <c r="C45" s="250"/>
      <c r="D45" s="250"/>
      <c r="E45" s="19">
        <v>110</v>
      </c>
      <c r="F45" s="45"/>
      <c r="G45" s="3"/>
      <c r="H45" s="21"/>
      <c r="I45" s="45"/>
      <c r="J45" s="3"/>
      <c r="K45" s="21"/>
      <c r="L45" s="45"/>
      <c r="M45" s="3"/>
      <c r="N45" s="21"/>
      <c r="O45" s="45"/>
      <c r="P45" s="3"/>
      <c r="Q45" s="21"/>
      <c r="R45" s="45"/>
      <c r="S45" s="3"/>
      <c r="T45" s="21"/>
      <c r="U45" s="45"/>
      <c r="V45" s="3"/>
      <c r="W45" s="21"/>
      <c r="X45" s="45"/>
      <c r="Y45" s="3"/>
      <c r="Z45" s="21"/>
      <c r="AA45" s="45"/>
      <c r="AB45" s="3"/>
      <c r="AC45" s="21"/>
      <c r="AD45" s="45"/>
      <c r="AE45" s="3"/>
      <c r="AF45" s="21"/>
      <c r="AG45" s="45"/>
      <c r="AH45" s="3"/>
      <c r="AI45" s="21"/>
      <c r="AJ45" s="45"/>
      <c r="AK45" s="3"/>
      <c r="AL45" s="21"/>
      <c r="AM45" s="45"/>
      <c r="AN45" s="3"/>
      <c r="AO45" s="21"/>
    </row>
    <row r="46" spans="1:41" ht="13.5" thickBot="1">
      <c r="A46" s="177"/>
      <c r="B46" s="251"/>
      <c r="C46" s="252"/>
      <c r="D46" s="251"/>
      <c r="E46" s="20">
        <v>35</v>
      </c>
      <c r="F46" s="46"/>
      <c r="G46" s="67"/>
      <c r="H46" s="67"/>
      <c r="I46" s="46"/>
      <c r="J46" s="67"/>
      <c r="K46" s="67"/>
      <c r="L46" s="45"/>
      <c r="M46" s="67"/>
      <c r="N46" s="67"/>
      <c r="O46" s="45"/>
      <c r="P46" s="67"/>
      <c r="Q46" s="67"/>
      <c r="R46" s="45"/>
      <c r="S46" s="67"/>
      <c r="T46" s="67"/>
      <c r="U46" s="45"/>
      <c r="V46" s="67"/>
      <c r="W46" s="67"/>
      <c r="X46" s="45"/>
      <c r="Y46" s="67"/>
      <c r="Z46" s="67"/>
      <c r="AA46" s="45"/>
      <c r="AB46" s="67"/>
      <c r="AC46" s="67"/>
      <c r="AD46" s="45"/>
      <c r="AE46" s="67"/>
      <c r="AF46" s="67"/>
      <c r="AG46" s="45"/>
      <c r="AH46" s="67"/>
      <c r="AI46" s="67"/>
      <c r="AJ46" s="45"/>
      <c r="AK46" s="67"/>
      <c r="AL46" s="67"/>
      <c r="AM46" s="45"/>
      <c r="AN46" s="67"/>
      <c r="AO46" s="67"/>
    </row>
    <row r="47" spans="1:41" ht="13.5" thickBot="1">
      <c r="A47" s="177"/>
      <c r="B47" s="253"/>
      <c r="C47" s="253"/>
      <c r="D47" s="253"/>
      <c r="E47" s="20"/>
      <c r="F47" s="47"/>
      <c r="G47" s="6"/>
      <c r="H47" s="6"/>
      <c r="I47" s="6"/>
      <c r="J47" s="6"/>
      <c r="K47" s="6"/>
      <c r="L47" s="45"/>
      <c r="M47" s="6"/>
      <c r="N47" s="6"/>
      <c r="O47" s="45"/>
      <c r="P47" s="6"/>
      <c r="Q47" s="6"/>
      <c r="R47" s="45"/>
      <c r="S47" s="6"/>
      <c r="T47" s="6"/>
      <c r="U47" s="45"/>
      <c r="V47" s="6"/>
      <c r="W47" s="6"/>
      <c r="X47" s="45"/>
      <c r="Y47" s="6"/>
      <c r="Z47" s="6"/>
      <c r="AA47" s="45"/>
      <c r="AB47" s="6"/>
      <c r="AC47" s="6"/>
      <c r="AD47" s="45"/>
      <c r="AE47" s="6"/>
      <c r="AF47" s="6"/>
      <c r="AG47" s="45"/>
      <c r="AH47" s="6"/>
      <c r="AI47" s="6"/>
      <c r="AJ47" s="45"/>
      <c r="AK47" s="6"/>
      <c r="AL47" s="6"/>
      <c r="AM47" s="45"/>
      <c r="AN47" s="6"/>
      <c r="AO47" s="6"/>
    </row>
    <row r="48" spans="1:41" ht="13.5" thickBot="1">
      <c r="A48" s="176"/>
      <c r="B48" s="223" t="s">
        <v>46</v>
      </c>
      <c r="C48" s="224"/>
      <c r="D48" s="225"/>
      <c r="E48" s="29" t="s">
        <v>0</v>
      </c>
      <c r="F48" s="232" t="s">
        <v>13</v>
      </c>
      <c r="G48" s="234" t="s">
        <v>14</v>
      </c>
      <c r="H48" s="239" t="s">
        <v>15</v>
      </c>
      <c r="I48" s="232" t="s">
        <v>13</v>
      </c>
      <c r="J48" s="234" t="s">
        <v>14</v>
      </c>
      <c r="K48" s="239" t="s">
        <v>15</v>
      </c>
      <c r="L48" s="232" t="s">
        <v>13</v>
      </c>
      <c r="M48" s="234" t="s">
        <v>14</v>
      </c>
      <c r="N48" s="239" t="s">
        <v>15</v>
      </c>
      <c r="O48" s="232" t="s">
        <v>13</v>
      </c>
      <c r="P48" s="234" t="s">
        <v>14</v>
      </c>
      <c r="Q48" s="239" t="s">
        <v>15</v>
      </c>
      <c r="R48" s="232" t="s">
        <v>13</v>
      </c>
      <c r="S48" s="234" t="s">
        <v>14</v>
      </c>
      <c r="T48" s="239" t="s">
        <v>15</v>
      </c>
      <c r="U48" s="232" t="s">
        <v>13</v>
      </c>
      <c r="V48" s="234" t="s">
        <v>14</v>
      </c>
      <c r="W48" s="239" t="s">
        <v>15</v>
      </c>
      <c r="X48" s="232" t="s">
        <v>13</v>
      </c>
      <c r="Y48" s="234" t="s">
        <v>14</v>
      </c>
      <c r="Z48" s="239" t="s">
        <v>15</v>
      </c>
      <c r="AA48" s="232" t="s">
        <v>13</v>
      </c>
      <c r="AB48" s="234" t="s">
        <v>14</v>
      </c>
      <c r="AC48" s="239" t="s">
        <v>15</v>
      </c>
      <c r="AD48" s="232" t="s">
        <v>13</v>
      </c>
      <c r="AE48" s="234" t="s">
        <v>14</v>
      </c>
      <c r="AF48" s="239" t="s">
        <v>15</v>
      </c>
      <c r="AG48" s="232" t="s">
        <v>13</v>
      </c>
      <c r="AH48" s="234" t="s">
        <v>14</v>
      </c>
      <c r="AI48" s="239" t="s">
        <v>15</v>
      </c>
      <c r="AJ48" s="232" t="s">
        <v>13</v>
      </c>
      <c r="AK48" s="234" t="s">
        <v>14</v>
      </c>
      <c r="AL48" s="239" t="s">
        <v>15</v>
      </c>
      <c r="AM48" s="232" t="s">
        <v>13</v>
      </c>
      <c r="AN48" s="234" t="s">
        <v>14</v>
      </c>
      <c r="AO48" s="239" t="s">
        <v>15</v>
      </c>
    </row>
    <row r="49" spans="1:41" ht="13.5" thickBot="1">
      <c r="A49" s="222"/>
      <c r="B49" s="226"/>
      <c r="C49" s="227"/>
      <c r="D49" s="228"/>
      <c r="E49" s="40" t="s">
        <v>3</v>
      </c>
      <c r="F49" s="233"/>
      <c r="G49" s="235"/>
      <c r="H49" s="240"/>
      <c r="I49" s="233"/>
      <c r="J49" s="235"/>
      <c r="K49" s="240"/>
      <c r="L49" s="233"/>
      <c r="M49" s="235"/>
      <c r="N49" s="240"/>
      <c r="O49" s="233"/>
      <c r="P49" s="235"/>
      <c r="Q49" s="240"/>
      <c r="R49" s="233"/>
      <c r="S49" s="235"/>
      <c r="T49" s="240"/>
      <c r="U49" s="233"/>
      <c r="V49" s="235"/>
      <c r="W49" s="240"/>
      <c r="X49" s="233"/>
      <c r="Y49" s="235"/>
      <c r="Z49" s="240"/>
      <c r="AA49" s="233"/>
      <c r="AB49" s="235"/>
      <c r="AC49" s="240"/>
      <c r="AD49" s="233"/>
      <c r="AE49" s="235"/>
      <c r="AF49" s="240"/>
      <c r="AG49" s="233"/>
      <c r="AH49" s="235"/>
      <c r="AI49" s="240"/>
      <c r="AJ49" s="233"/>
      <c r="AK49" s="235"/>
      <c r="AL49" s="240"/>
      <c r="AM49" s="233"/>
      <c r="AN49" s="235"/>
      <c r="AO49" s="240"/>
    </row>
    <row r="50" spans="1:41" ht="13.5" thickBot="1">
      <c r="A50" s="222"/>
      <c r="B50" s="229"/>
      <c r="C50" s="230"/>
      <c r="D50" s="231"/>
      <c r="E50" s="41" t="s">
        <v>21</v>
      </c>
      <c r="F50" s="39" t="s">
        <v>5</v>
      </c>
      <c r="G50" s="37" t="s">
        <v>19</v>
      </c>
      <c r="H50" s="37" t="s">
        <v>20</v>
      </c>
      <c r="I50" s="39" t="s">
        <v>5</v>
      </c>
      <c r="J50" s="37" t="s">
        <v>19</v>
      </c>
      <c r="K50" s="37" t="s">
        <v>20</v>
      </c>
      <c r="L50" s="39" t="s">
        <v>5</v>
      </c>
      <c r="M50" s="37" t="s">
        <v>19</v>
      </c>
      <c r="N50" s="37" t="s">
        <v>20</v>
      </c>
      <c r="O50" s="39" t="s">
        <v>5</v>
      </c>
      <c r="P50" s="37" t="s">
        <v>19</v>
      </c>
      <c r="Q50" s="37" t="s">
        <v>20</v>
      </c>
      <c r="R50" s="39" t="s">
        <v>5</v>
      </c>
      <c r="S50" s="37" t="s">
        <v>19</v>
      </c>
      <c r="T50" s="37" t="s">
        <v>20</v>
      </c>
      <c r="U50" s="39" t="s">
        <v>5</v>
      </c>
      <c r="V50" s="37" t="s">
        <v>19</v>
      </c>
      <c r="W50" s="37" t="s">
        <v>20</v>
      </c>
      <c r="X50" s="39" t="s">
        <v>5</v>
      </c>
      <c r="Y50" s="37" t="s">
        <v>19</v>
      </c>
      <c r="Z50" s="37" t="s">
        <v>20</v>
      </c>
      <c r="AA50" s="39" t="s">
        <v>5</v>
      </c>
      <c r="AB50" s="37" t="s">
        <v>19</v>
      </c>
      <c r="AC50" s="37" t="s">
        <v>20</v>
      </c>
      <c r="AD50" s="39" t="s">
        <v>5</v>
      </c>
      <c r="AE50" s="37" t="s">
        <v>19</v>
      </c>
      <c r="AF50" s="37" t="s">
        <v>20</v>
      </c>
      <c r="AG50" s="39" t="s">
        <v>5</v>
      </c>
      <c r="AH50" s="37" t="s">
        <v>19</v>
      </c>
      <c r="AI50" s="37" t="s">
        <v>20</v>
      </c>
      <c r="AJ50" s="39" t="s">
        <v>5</v>
      </c>
      <c r="AK50" s="37" t="s">
        <v>19</v>
      </c>
      <c r="AL50" s="37" t="s">
        <v>20</v>
      </c>
      <c r="AM50" s="39" t="s">
        <v>5</v>
      </c>
      <c r="AN50" s="37" t="s">
        <v>19</v>
      </c>
      <c r="AO50" s="38" t="s">
        <v>20</v>
      </c>
    </row>
    <row r="51" spans="1:41" ht="13.5" thickBot="1">
      <c r="A51" s="222"/>
      <c r="B51" s="241"/>
      <c r="C51" s="242"/>
      <c r="D51" s="243"/>
      <c r="E51" s="16"/>
      <c r="F51" s="8"/>
      <c r="G51" s="3"/>
      <c r="H51" s="21"/>
      <c r="I51" s="8"/>
      <c r="J51" s="3"/>
      <c r="K51" s="21"/>
      <c r="L51" s="8"/>
      <c r="M51" s="3"/>
      <c r="N51" s="21"/>
      <c r="O51" s="8"/>
      <c r="P51" s="3"/>
      <c r="Q51" s="21"/>
      <c r="R51" s="8"/>
      <c r="S51" s="3"/>
      <c r="T51" s="21"/>
      <c r="U51" s="8"/>
      <c r="V51" s="3"/>
      <c r="W51" s="21"/>
      <c r="X51" s="8"/>
      <c r="Y51" s="3"/>
      <c r="Z51" s="21"/>
      <c r="AA51" s="8"/>
      <c r="AB51" s="3"/>
      <c r="AC51" s="21"/>
      <c r="AD51" s="8"/>
      <c r="AE51" s="3"/>
      <c r="AF51" s="21"/>
      <c r="AG51" s="8"/>
      <c r="AH51" s="3"/>
      <c r="AI51" s="21"/>
      <c r="AJ51" s="8"/>
      <c r="AK51" s="3"/>
      <c r="AL51" s="21"/>
      <c r="AM51" s="8"/>
      <c r="AN51" s="3"/>
      <c r="AO51" s="4"/>
    </row>
    <row r="52" spans="1:41" ht="13.5" thickBot="1">
      <c r="A52" s="222"/>
      <c r="B52" s="236"/>
      <c r="C52" s="237"/>
      <c r="D52" s="238"/>
      <c r="E52" s="17"/>
      <c r="F52" s="9"/>
      <c r="G52" s="1"/>
      <c r="H52" s="20"/>
      <c r="I52" s="9"/>
      <c r="J52" s="1"/>
      <c r="K52" s="20"/>
      <c r="L52" s="9"/>
      <c r="M52" s="1"/>
      <c r="N52" s="20"/>
      <c r="O52" s="9"/>
      <c r="P52" s="1"/>
      <c r="Q52" s="20"/>
      <c r="R52" s="9"/>
      <c r="S52" s="1"/>
      <c r="T52" s="20"/>
      <c r="U52" s="9"/>
      <c r="V52" s="1"/>
      <c r="W52" s="20"/>
      <c r="X52" s="9"/>
      <c r="Y52" s="1"/>
      <c r="Z52" s="20"/>
      <c r="AA52" s="9"/>
      <c r="AB52" s="1"/>
      <c r="AC52" s="20"/>
      <c r="AD52" s="9"/>
      <c r="AE52" s="1"/>
      <c r="AF52" s="20"/>
      <c r="AG52" s="9"/>
      <c r="AH52" s="1"/>
      <c r="AI52" s="20"/>
      <c r="AJ52" s="9"/>
      <c r="AK52" s="1"/>
      <c r="AL52" s="20"/>
      <c r="AM52" s="9"/>
      <c r="AN52" s="1"/>
      <c r="AO52" s="5"/>
    </row>
    <row r="53" spans="1:41" ht="13.5" thickBot="1">
      <c r="A53" s="222"/>
      <c r="B53" s="236"/>
      <c r="C53" s="237"/>
      <c r="D53" s="238"/>
      <c r="E53" s="17"/>
      <c r="F53" s="9"/>
      <c r="G53" s="1"/>
      <c r="H53" s="20"/>
      <c r="I53" s="9"/>
      <c r="J53" s="1"/>
      <c r="K53" s="20"/>
      <c r="L53" s="9"/>
      <c r="M53" s="1"/>
      <c r="N53" s="20"/>
      <c r="O53" s="9"/>
      <c r="P53" s="1"/>
      <c r="Q53" s="20"/>
      <c r="R53" s="9"/>
      <c r="S53" s="1"/>
      <c r="T53" s="20"/>
      <c r="U53" s="9"/>
      <c r="V53" s="1"/>
      <c r="W53" s="20"/>
      <c r="X53" s="9"/>
      <c r="Y53" s="1"/>
      <c r="Z53" s="20"/>
      <c r="AA53" s="9"/>
      <c r="AB53" s="1"/>
      <c r="AC53" s="20"/>
      <c r="AD53" s="9"/>
      <c r="AE53" s="1"/>
      <c r="AF53" s="20"/>
      <c r="AG53" s="9"/>
      <c r="AH53" s="1"/>
      <c r="AI53" s="20"/>
      <c r="AJ53" s="9"/>
      <c r="AK53" s="1"/>
      <c r="AL53" s="20"/>
      <c r="AM53" s="9"/>
      <c r="AN53" s="1"/>
      <c r="AO53" s="5"/>
    </row>
    <row r="54" spans="1:41" ht="13.5" thickBot="1">
      <c r="A54" s="222"/>
      <c r="B54" s="236"/>
      <c r="C54" s="237"/>
      <c r="D54" s="238"/>
      <c r="E54" s="17"/>
      <c r="F54" s="9"/>
      <c r="G54" s="1"/>
      <c r="H54" s="20"/>
      <c r="I54" s="9"/>
      <c r="J54" s="1"/>
      <c r="K54" s="20"/>
      <c r="L54" s="9"/>
      <c r="M54" s="1"/>
      <c r="N54" s="20"/>
      <c r="O54" s="9"/>
      <c r="P54" s="1"/>
      <c r="Q54" s="20"/>
      <c r="R54" s="9"/>
      <c r="S54" s="1"/>
      <c r="T54" s="20"/>
      <c r="U54" s="9"/>
      <c r="V54" s="1"/>
      <c r="W54" s="20"/>
      <c r="X54" s="9"/>
      <c r="Y54" s="1"/>
      <c r="Z54" s="20"/>
      <c r="AA54" s="9"/>
      <c r="AB54" s="1"/>
      <c r="AC54" s="20"/>
      <c r="AD54" s="9"/>
      <c r="AE54" s="1"/>
      <c r="AF54" s="20"/>
      <c r="AG54" s="9"/>
      <c r="AH54" s="1"/>
      <c r="AI54" s="20"/>
      <c r="AJ54" s="9"/>
      <c r="AK54" s="1"/>
      <c r="AL54" s="20"/>
      <c r="AM54" s="9"/>
      <c r="AN54" s="1"/>
      <c r="AO54" s="5"/>
    </row>
    <row r="55" spans="1:41" ht="13.5" thickBot="1">
      <c r="A55" s="222"/>
      <c r="B55" s="236"/>
      <c r="C55" s="237"/>
      <c r="D55" s="238"/>
      <c r="E55" s="17"/>
      <c r="F55" s="9"/>
      <c r="G55" s="1"/>
      <c r="H55" s="20"/>
      <c r="I55" s="9"/>
      <c r="J55" s="1"/>
      <c r="K55" s="20"/>
      <c r="L55" s="9"/>
      <c r="M55" s="1"/>
      <c r="N55" s="20"/>
      <c r="O55" s="9"/>
      <c r="P55" s="1"/>
      <c r="Q55" s="20"/>
      <c r="R55" s="9"/>
      <c r="S55" s="1"/>
      <c r="T55" s="20"/>
      <c r="U55" s="9"/>
      <c r="V55" s="1"/>
      <c r="W55" s="20"/>
      <c r="X55" s="9"/>
      <c r="Y55" s="1"/>
      <c r="Z55" s="20"/>
      <c r="AA55" s="9"/>
      <c r="AB55" s="1"/>
      <c r="AC55" s="20"/>
      <c r="AD55" s="9"/>
      <c r="AE55" s="1"/>
      <c r="AF55" s="20"/>
      <c r="AG55" s="9"/>
      <c r="AH55" s="1"/>
      <c r="AI55" s="20"/>
      <c r="AJ55" s="9"/>
      <c r="AK55" s="1"/>
      <c r="AL55" s="20"/>
      <c r="AM55" s="9"/>
      <c r="AN55" s="1"/>
      <c r="AO55" s="5"/>
    </row>
    <row r="56" spans="1:41" ht="13.5" thickBot="1">
      <c r="A56" s="164" t="s">
        <v>7</v>
      </c>
      <c r="B56" s="165"/>
      <c r="C56" s="165"/>
      <c r="D56" s="166"/>
      <c r="E56" s="31"/>
      <c r="F56" s="23"/>
      <c r="G56" s="24"/>
      <c r="H56" s="24"/>
      <c r="I56" s="23"/>
      <c r="J56" s="24"/>
      <c r="K56" s="25"/>
      <c r="L56" s="23"/>
      <c r="M56" s="24"/>
      <c r="N56" s="24"/>
      <c r="O56" s="23"/>
      <c r="P56" s="24"/>
      <c r="Q56" s="25"/>
      <c r="R56" s="23"/>
      <c r="S56" s="24"/>
      <c r="T56" s="24"/>
      <c r="U56" s="23"/>
      <c r="V56" s="24"/>
      <c r="W56" s="25"/>
      <c r="X56" s="23"/>
      <c r="Y56" s="24"/>
      <c r="Z56" s="24"/>
      <c r="AA56" s="23"/>
      <c r="AB56" s="24"/>
      <c r="AC56" s="25"/>
      <c r="AD56" s="23"/>
      <c r="AE56" s="24"/>
      <c r="AF56" s="24"/>
      <c r="AG56" s="23"/>
      <c r="AH56" s="24"/>
      <c r="AI56" s="25"/>
      <c r="AJ56" s="23"/>
      <c r="AK56" s="24"/>
      <c r="AL56" s="24"/>
      <c r="AM56" s="23"/>
      <c r="AN56" s="24"/>
      <c r="AO56" s="25"/>
    </row>
    <row r="57" spans="1:41" ht="13.5" thickBot="1">
      <c r="A57" s="161" t="s">
        <v>8</v>
      </c>
      <c r="B57" s="162"/>
      <c r="C57" s="162"/>
      <c r="D57" s="163"/>
      <c r="E57" s="31"/>
      <c r="F57" s="23"/>
      <c r="G57" s="24"/>
      <c r="H57" s="24"/>
      <c r="I57" s="23"/>
      <c r="J57" s="24"/>
      <c r="K57" s="25"/>
      <c r="L57" s="23"/>
      <c r="M57" s="24"/>
      <c r="N57" s="24"/>
      <c r="O57" s="23"/>
      <c r="P57" s="24"/>
      <c r="Q57" s="25"/>
      <c r="R57" s="23"/>
      <c r="S57" s="24"/>
      <c r="T57" s="24"/>
      <c r="U57" s="23"/>
      <c r="V57" s="24"/>
      <c r="W57" s="25"/>
      <c r="X57" s="23"/>
      <c r="Y57" s="24"/>
      <c r="Z57" s="24"/>
      <c r="AA57" s="23"/>
      <c r="AB57" s="24"/>
      <c r="AC57" s="25"/>
      <c r="AD57" s="23"/>
      <c r="AE57" s="24"/>
      <c r="AF57" s="24"/>
      <c r="AG57" s="23"/>
      <c r="AH57" s="24"/>
      <c r="AI57" s="25"/>
      <c r="AJ57" s="23"/>
      <c r="AK57" s="24"/>
      <c r="AL57" s="24"/>
      <c r="AM57" s="23"/>
      <c r="AN57" s="24"/>
      <c r="AO57" s="25"/>
    </row>
    <row r="58" spans="1:41" ht="13.5" thickBot="1">
      <c r="A58" s="158" t="s">
        <v>21</v>
      </c>
      <c r="B58" s="159"/>
      <c r="C58" s="159"/>
      <c r="D58" s="160"/>
      <c r="E58" s="31"/>
      <c r="F58" s="23"/>
      <c r="G58" s="24"/>
      <c r="H58" s="24"/>
      <c r="I58" s="23"/>
      <c r="J58" s="24"/>
      <c r="K58" s="25"/>
      <c r="L58" s="23"/>
      <c r="M58" s="24"/>
      <c r="N58" s="24"/>
      <c r="O58" s="23"/>
      <c r="P58" s="24"/>
      <c r="Q58" s="25"/>
      <c r="R58" s="23"/>
      <c r="S58" s="24"/>
      <c r="T58" s="24"/>
      <c r="U58" s="23"/>
      <c r="V58" s="24"/>
      <c r="W58" s="25"/>
      <c r="X58" s="23"/>
      <c r="Y58" s="24"/>
      <c r="Z58" s="24"/>
      <c r="AA58" s="23"/>
      <c r="AB58" s="24"/>
      <c r="AC58" s="25"/>
      <c r="AD58" s="23"/>
      <c r="AE58" s="24"/>
      <c r="AF58" s="24"/>
      <c r="AG58" s="23"/>
      <c r="AH58" s="24"/>
      <c r="AI58" s="25"/>
      <c r="AJ58" s="23"/>
      <c r="AK58" s="24"/>
      <c r="AL58" s="24"/>
      <c r="AM58" s="23"/>
      <c r="AN58" s="24"/>
      <c r="AO58" s="25"/>
    </row>
    <row r="59" spans="1:41" ht="12.75">
      <c r="A59" s="164" t="s">
        <v>9</v>
      </c>
      <c r="B59" s="165"/>
      <c r="C59" s="165"/>
      <c r="D59" s="166"/>
      <c r="E59" s="29"/>
      <c r="F59" s="26"/>
      <c r="G59" s="12"/>
      <c r="H59" s="12"/>
      <c r="I59" s="26"/>
      <c r="J59" s="12"/>
      <c r="K59" s="27"/>
      <c r="L59" s="26"/>
      <c r="M59" s="12"/>
      <c r="N59" s="12"/>
      <c r="O59" s="26"/>
      <c r="P59" s="12"/>
      <c r="Q59" s="27"/>
      <c r="R59" s="26"/>
      <c r="S59" s="12"/>
      <c r="T59" s="12"/>
      <c r="U59" s="26"/>
      <c r="V59" s="12"/>
      <c r="W59" s="27"/>
      <c r="X59" s="26"/>
      <c r="Y59" s="12"/>
      <c r="Z59" s="12"/>
      <c r="AA59" s="26"/>
      <c r="AB59" s="12"/>
      <c r="AC59" s="27"/>
      <c r="AD59" s="26"/>
      <c r="AE59" s="12"/>
      <c r="AF59" s="12"/>
      <c r="AG59" s="26"/>
      <c r="AH59" s="12"/>
      <c r="AI59" s="27"/>
      <c r="AJ59" s="26"/>
      <c r="AK59" s="12"/>
      <c r="AL59" s="12"/>
      <c r="AM59" s="26"/>
      <c r="AN59" s="12"/>
      <c r="AO59" s="27"/>
    </row>
    <row r="60" spans="1:41" ht="13.5" thickBot="1">
      <c r="A60" s="158" t="s">
        <v>20</v>
      </c>
      <c r="B60" s="159"/>
      <c r="C60" s="159"/>
      <c r="D60" s="160"/>
      <c r="E60" s="30"/>
      <c r="F60" s="15"/>
      <c r="G60" s="13"/>
      <c r="H60" s="13"/>
      <c r="I60" s="15"/>
      <c r="J60" s="13"/>
      <c r="K60" s="28"/>
      <c r="L60" s="15"/>
      <c r="M60" s="13"/>
      <c r="N60" s="13"/>
      <c r="O60" s="15"/>
      <c r="P60" s="13"/>
      <c r="Q60" s="28"/>
      <c r="R60" s="15"/>
      <c r="S60" s="13"/>
      <c r="T60" s="13"/>
      <c r="U60" s="15"/>
      <c r="V60" s="13"/>
      <c r="W60" s="28"/>
      <c r="X60" s="15"/>
      <c r="Y60" s="13"/>
      <c r="Z60" s="13"/>
      <c r="AA60" s="15"/>
      <c r="AB60" s="13"/>
      <c r="AC60" s="28"/>
      <c r="AD60" s="15"/>
      <c r="AE60" s="13"/>
      <c r="AF60" s="13"/>
      <c r="AG60" s="15"/>
      <c r="AH60" s="13"/>
      <c r="AI60" s="28"/>
      <c r="AJ60" s="15"/>
      <c r="AK60" s="13"/>
      <c r="AL60" s="13"/>
      <c r="AM60" s="15"/>
      <c r="AN60" s="13"/>
      <c r="AO60" s="28"/>
    </row>
    <row r="62" spans="2:18" ht="12.75">
      <c r="B62" t="s">
        <v>16</v>
      </c>
      <c r="R62" t="s">
        <v>71</v>
      </c>
    </row>
    <row r="63" ht="12.75">
      <c r="B63" t="s">
        <v>17</v>
      </c>
    </row>
    <row r="64" spans="11:22" ht="15.75" hidden="1">
      <c r="K64" s="49" t="s">
        <v>70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 t="s">
        <v>72</v>
      </c>
    </row>
    <row r="65" spans="4:22" ht="18" hidden="1">
      <c r="D65" s="54"/>
      <c r="J65" s="49"/>
      <c r="M65" s="49"/>
      <c r="N65" s="49"/>
      <c r="O65" s="49"/>
      <c r="P65" s="49"/>
      <c r="Q65" s="49"/>
      <c r="R65" s="49"/>
      <c r="S65" s="49"/>
      <c r="T65" s="54"/>
      <c r="V65" s="49"/>
    </row>
    <row r="66" spans="6:29" ht="12.75" hidden="1">
      <c r="F66">
        <v>1</v>
      </c>
      <c r="G66">
        <v>2</v>
      </c>
      <c r="H66">
        <v>3</v>
      </c>
      <c r="I66">
        <v>4</v>
      </c>
      <c r="J66">
        <v>5</v>
      </c>
      <c r="K66">
        <v>6</v>
      </c>
      <c r="L66">
        <v>7</v>
      </c>
      <c r="M66">
        <v>8</v>
      </c>
      <c r="N66">
        <v>9</v>
      </c>
      <c r="O66">
        <v>10</v>
      </c>
      <c r="P66">
        <v>11</v>
      </c>
      <c r="Q66">
        <v>12</v>
      </c>
      <c r="R66">
        <v>13</v>
      </c>
      <c r="S66">
        <v>14</v>
      </c>
      <c r="T66">
        <v>15</v>
      </c>
      <c r="U66">
        <v>16</v>
      </c>
      <c r="V66">
        <v>17</v>
      </c>
      <c r="W66">
        <v>18</v>
      </c>
      <c r="X66">
        <v>19</v>
      </c>
      <c r="Y66">
        <v>20</v>
      </c>
      <c r="Z66">
        <v>21</v>
      </c>
      <c r="AA66">
        <v>22</v>
      </c>
      <c r="AB66">
        <v>23</v>
      </c>
      <c r="AC66">
        <v>24</v>
      </c>
    </row>
    <row r="67" spans="6:30" ht="12.75" hidden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71788.32</v>
      </c>
    </row>
    <row r="68" spans="6:30" ht="12.75" hidden="1">
      <c r="F68" s="1">
        <v>5061</v>
      </c>
      <c r="G68" s="1">
        <v>5124</v>
      </c>
      <c r="H68" s="1">
        <v>5103</v>
      </c>
      <c r="I68" s="1">
        <v>5071.5</v>
      </c>
      <c r="J68" s="1">
        <v>5050.5</v>
      </c>
      <c r="K68" s="1">
        <v>5019</v>
      </c>
      <c r="L68" s="1">
        <v>5029.5</v>
      </c>
      <c r="M68" s="1">
        <v>5134.5</v>
      </c>
      <c r="N68" s="1">
        <v>3013.5</v>
      </c>
      <c r="O68" s="1">
        <v>3633</v>
      </c>
      <c r="P68" s="1">
        <v>5145</v>
      </c>
      <c r="Q68" s="1">
        <v>5103</v>
      </c>
      <c r="R68" s="1">
        <v>5092.5</v>
      </c>
      <c r="S68" s="1">
        <v>5050.5</v>
      </c>
      <c r="T68" s="1">
        <v>5029.5</v>
      </c>
      <c r="U68" s="1">
        <v>5019</v>
      </c>
      <c r="V68" s="1">
        <v>5019</v>
      </c>
      <c r="W68" s="1">
        <v>5029.5</v>
      </c>
      <c r="X68" s="1">
        <v>4998</v>
      </c>
      <c r="Y68" s="1">
        <v>5019</v>
      </c>
      <c r="Z68" s="1">
        <v>4998</v>
      </c>
      <c r="AA68" s="1">
        <v>4998</v>
      </c>
      <c r="AB68" s="1">
        <v>4987.5</v>
      </c>
      <c r="AC68" s="1">
        <v>4998</v>
      </c>
      <c r="AD68" s="1">
        <f>AVERAGE(F68:AC68)</f>
        <v>4905.25</v>
      </c>
    </row>
    <row r="69" spans="1:41" ht="12.75" hidden="1">
      <c r="A69" s="52"/>
      <c r="B69" s="52"/>
      <c r="C69" s="52"/>
      <c r="D69" s="52" t="s">
        <v>64</v>
      </c>
      <c r="E69" s="52" t="s">
        <v>60</v>
      </c>
      <c r="F69" s="51">
        <f>F68/1000</f>
        <v>5.061</v>
      </c>
      <c r="G69" s="51">
        <f aca="true" t="shared" si="0" ref="G69:AB69">G68/1000</f>
        <v>5.124</v>
      </c>
      <c r="H69" s="51">
        <f t="shared" si="0"/>
        <v>5.103</v>
      </c>
      <c r="I69" s="51">
        <f t="shared" si="0"/>
        <v>5.0715</v>
      </c>
      <c r="J69" s="51">
        <f t="shared" si="0"/>
        <v>5.0505</v>
      </c>
      <c r="K69" s="51">
        <f t="shared" si="0"/>
        <v>5.019</v>
      </c>
      <c r="L69" s="51">
        <f t="shared" si="0"/>
        <v>5.0295</v>
      </c>
      <c r="M69" s="51">
        <f t="shared" si="0"/>
        <v>5.1345</v>
      </c>
      <c r="N69" s="51">
        <f t="shared" si="0"/>
        <v>3.0135</v>
      </c>
      <c r="O69" s="51">
        <f t="shared" si="0"/>
        <v>3.633</v>
      </c>
      <c r="P69" s="51">
        <f t="shared" si="0"/>
        <v>5.145</v>
      </c>
      <c r="Q69" s="51">
        <f t="shared" si="0"/>
        <v>5.103</v>
      </c>
      <c r="R69" s="51">
        <f t="shared" si="0"/>
        <v>5.0925</v>
      </c>
      <c r="S69" s="51">
        <f t="shared" si="0"/>
        <v>5.0505</v>
      </c>
      <c r="T69" s="51">
        <f t="shared" si="0"/>
        <v>5.0295</v>
      </c>
      <c r="U69" s="51">
        <f t="shared" si="0"/>
        <v>5.019</v>
      </c>
      <c r="V69" s="51">
        <f t="shared" si="0"/>
        <v>5.019</v>
      </c>
      <c r="W69" s="51">
        <f t="shared" si="0"/>
        <v>5.0295</v>
      </c>
      <c r="X69" s="51">
        <f t="shared" si="0"/>
        <v>4.998</v>
      </c>
      <c r="Y69" s="51">
        <f t="shared" si="0"/>
        <v>5.019</v>
      </c>
      <c r="Z69" s="51">
        <f t="shared" si="0"/>
        <v>4.998</v>
      </c>
      <c r="AA69" s="51">
        <f t="shared" si="0"/>
        <v>4.998</v>
      </c>
      <c r="AB69" s="51">
        <f t="shared" si="0"/>
        <v>4.9875</v>
      </c>
      <c r="AC69" s="51">
        <f>AC68/1000</f>
        <v>4.998</v>
      </c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12.75" hidden="1">
      <c r="A70" s="52"/>
      <c r="B70" s="52"/>
      <c r="C70" s="52"/>
      <c r="D70" s="52"/>
      <c r="E70" s="52" t="s">
        <v>61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 t="e">
        <f>AVERAGE(F70:AC70)</f>
        <v>#DIV/0!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ht="12.75" hidden="1">
      <c r="A71" s="52"/>
      <c r="B71" s="52"/>
      <c r="C71" s="52"/>
      <c r="D71" s="52"/>
      <c r="E71" s="52"/>
      <c r="F71" s="51">
        <f aca="true" t="shared" si="1" ref="F71:AC71">F70/1000</f>
        <v>0</v>
      </c>
      <c r="G71" s="51">
        <f t="shared" si="1"/>
        <v>0</v>
      </c>
      <c r="H71" s="51">
        <f t="shared" si="1"/>
        <v>0</v>
      </c>
      <c r="I71" s="51">
        <f t="shared" si="1"/>
        <v>0</v>
      </c>
      <c r="J71" s="51">
        <f t="shared" si="1"/>
        <v>0</v>
      </c>
      <c r="K71" s="51">
        <f t="shared" si="1"/>
        <v>0</v>
      </c>
      <c r="L71" s="51">
        <f t="shared" si="1"/>
        <v>0</v>
      </c>
      <c r="M71" s="51">
        <f t="shared" si="1"/>
        <v>0</v>
      </c>
      <c r="N71" s="51">
        <f t="shared" si="1"/>
        <v>0</v>
      </c>
      <c r="O71" s="51">
        <f t="shared" si="1"/>
        <v>0</v>
      </c>
      <c r="P71" s="51">
        <f t="shared" si="1"/>
        <v>0</v>
      </c>
      <c r="Q71" s="51">
        <f t="shared" si="1"/>
        <v>0</v>
      </c>
      <c r="R71" s="51">
        <f t="shared" si="1"/>
        <v>0</v>
      </c>
      <c r="S71" s="51">
        <f t="shared" si="1"/>
        <v>0</v>
      </c>
      <c r="T71" s="51">
        <f t="shared" si="1"/>
        <v>0</v>
      </c>
      <c r="U71" s="51">
        <f t="shared" si="1"/>
        <v>0</v>
      </c>
      <c r="V71" s="51">
        <f t="shared" si="1"/>
        <v>0</v>
      </c>
      <c r="W71" s="51">
        <f t="shared" si="1"/>
        <v>0</v>
      </c>
      <c r="X71" s="51">
        <f t="shared" si="1"/>
        <v>0</v>
      </c>
      <c r="Y71" s="51">
        <f t="shared" si="1"/>
        <v>0</v>
      </c>
      <c r="Z71" s="51">
        <f t="shared" si="1"/>
        <v>0</v>
      </c>
      <c r="AA71" s="51">
        <f t="shared" si="1"/>
        <v>0</v>
      </c>
      <c r="AB71" s="51">
        <f t="shared" si="1"/>
        <v>0</v>
      </c>
      <c r="AC71" s="51">
        <f t="shared" si="1"/>
        <v>0</v>
      </c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ht="12.75" hidden="1"/>
    <row r="73" spans="6:30" ht="12.75" hidden="1">
      <c r="F73" s="1">
        <v>4116</v>
      </c>
      <c r="G73" s="1">
        <v>4011</v>
      </c>
      <c r="H73" s="1">
        <v>4074</v>
      </c>
      <c r="I73" s="1">
        <v>4116</v>
      </c>
      <c r="J73" s="1">
        <v>4158</v>
      </c>
      <c r="K73" s="1">
        <v>4189.5</v>
      </c>
      <c r="L73" s="1">
        <v>4462.5</v>
      </c>
      <c r="M73" s="1">
        <v>5050.5</v>
      </c>
      <c r="N73" s="1">
        <v>2992.5</v>
      </c>
      <c r="O73" s="1">
        <v>3591</v>
      </c>
      <c r="P73" s="1">
        <v>5113.5</v>
      </c>
      <c r="Q73" s="1">
        <v>5134.5</v>
      </c>
      <c r="R73" s="1">
        <v>5176.5</v>
      </c>
      <c r="S73" s="1">
        <v>5197.5</v>
      </c>
      <c r="T73" s="1">
        <v>5197.5</v>
      </c>
      <c r="U73" s="1">
        <v>5250</v>
      </c>
      <c r="V73" s="1">
        <v>5292</v>
      </c>
      <c r="W73" s="1">
        <v>5334</v>
      </c>
      <c r="X73" s="1">
        <v>5334</v>
      </c>
      <c r="Y73" s="1">
        <v>5407.5</v>
      </c>
      <c r="Z73" s="1">
        <v>5397</v>
      </c>
      <c r="AA73" s="1">
        <v>5428.5</v>
      </c>
      <c r="AB73" s="1">
        <v>5449.5</v>
      </c>
      <c r="AC73" s="1">
        <v>5470.5</v>
      </c>
      <c r="AD73" s="1">
        <f>AVERAGE(F73:AC73)</f>
        <v>4789.3125</v>
      </c>
    </row>
    <row r="74" spans="1:41" ht="12.75" hidden="1">
      <c r="A74" s="52"/>
      <c r="B74" s="52"/>
      <c r="C74" s="52"/>
      <c r="D74" s="52" t="s">
        <v>65</v>
      </c>
      <c r="E74" s="52" t="s">
        <v>60</v>
      </c>
      <c r="F74" s="53">
        <f>F73/1000</f>
        <v>4.116</v>
      </c>
      <c r="G74" s="53">
        <f aca="true" t="shared" si="2" ref="G74:AC74">G73/1000</f>
        <v>4.011</v>
      </c>
      <c r="H74" s="53">
        <f t="shared" si="2"/>
        <v>4.074</v>
      </c>
      <c r="I74" s="53">
        <f t="shared" si="2"/>
        <v>4.116</v>
      </c>
      <c r="J74" s="53">
        <f t="shared" si="2"/>
        <v>4.158</v>
      </c>
      <c r="K74" s="53">
        <f t="shared" si="2"/>
        <v>4.1895</v>
      </c>
      <c r="L74" s="53">
        <f t="shared" si="2"/>
        <v>4.4625</v>
      </c>
      <c r="M74" s="53">
        <f t="shared" si="2"/>
        <v>5.0505</v>
      </c>
      <c r="N74" s="53">
        <f t="shared" si="2"/>
        <v>2.9925</v>
      </c>
      <c r="O74" s="53">
        <f t="shared" si="2"/>
        <v>3.591</v>
      </c>
      <c r="P74" s="53">
        <f t="shared" si="2"/>
        <v>5.1135</v>
      </c>
      <c r="Q74" s="53">
        <f t="shared" si="2"/>
        <v>5.1345</v>
      </c>
      <c r="R74" s="53">
        <f t="shared" si="2"/>
        <v>5.1765</v>
      </c>
      <c r="S74" s="53">
        <f t="shared" si="2"/>
        <v>5.1975</v>
      </c>
      <c r="T74" s="53">
        <f t="shared" si="2"/>
        <v>5.1975</v>
      </c>
      <c r="U74" s="53">
        <f t="shared" si="2"/>
        <v>5.25</v>
      </c>
      <c r="V74" s="53">
        <f t="shared" si="2"/>
        <v>5.292</v>
      </c>
      <c r="W74" s="53">
        <f t="shared" si="2"/>
        <v>5.334</v>
      </c>
      <c r="X74" s="53">
        <f t="shared" si="2"/>
        <v>5.334</v>
      </c>
      <c r="Y74" s="53">
        <f t="shared" si="2"/>
        <v>5.4075</v>
      </c>
      <c r="Z74" s="53">
        <f t="shared" si="2"/>
        <v>5.397</v>
      </c>
      <c r="AA74" s="53">
        <f t="shared" si="2"/>
        <v>5.4285</v>
      </c>
      <c r="AB74" s="53">
        <f t="shared" si="2"/>
        <v>5.4495</v>
      </c>
      <c r="AC74" s="53">
        <f t="shared" si="2"/>
        <v>5.4705</v>
      </c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</row>
    <row r="75" spans="1:41" ht="12.75" hidden="1">
      <c r="A75" s="52"/>
      <c r="B75" s="52"/>
      <c r="C75" s="52"/>
      <c r="D75" s="52"/>
      <c r="E75" s="52" t="s">
        <v>61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 t="e">
        <f>AVERAGE(F75:AC75)</f>
        <v>#DIV/0!</v>
      </c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6:30" ht="12.75" hidden="1">
      <c r="F76" s="51">
        <f aca="true" t="shared" si="3" ref="F76:AC76">F75/1000</f>
        <v>0</v>
      </c>
      <c r="G76" s="51">
        <f t="shared" si="3"/>
        <v>0</v>
      </c>
      <c r="H76" s="51">
        <f t="shared" si="3"/>
        <v>0</v>
      </c>
      <c r="I76" s="51">
        <f t="shared" si="3"/>
        <v>0</v>
      </c>
      <c r="J76" s="51">
        <f t="shared" si="3"/>
        <v>0</v>
      </c>
      <c r="K76" s="51">
        <f t="shared" si="3"/>
        <v>0</v>
      </c>
      <c r="L76" s="51">
        <f t="shared" si="3"/>
        <v>0</v>
      </c>
      <c r="M76" s="51">
        <f t="shared" si="3"/>
        <v>0</v>
      </c>
      <c r="N76" s="51">
        <f t="shared" si="3"/>
        <v>0</v>
      </c>
      <c r="O76" s="51">
        <f t="shared" si="3"/>
        <v>0</v>
      </c>
      <c r="P76" s="51">
        <f t="shared" si="3"/>
        <v>0</v>
      </c>
      <c r="Q76" s="51">
        <f t="shared" si="3"/>
        <v>0</v>
      </c>
      <c r="R76" s="51">
        <f t="shared" si="3"/>
        <v>0</v>
      </c>
      <c r="S76" s="51">
        <f t="shared" si="3"/>
        <v>0</v>
      </c>
      <c r="T76" s="51">
        <f t="shared" si="3"/>
        <v>0</v>
      </c>
      <c r="U76" s="51">
        <f t="shared" si="3"/>
        <v>0</v>
      </c>
      <c r="V76" s="51">
        <f t="shared" si="3"/>
        <v>0</v>
      </c>
      <c r="W76" s="51">
        <f t="shared" si="3"/>
        <v>0</v>
      </c>
      <c r="X76" s="51">
        <f t="shared" si="3"/>
        <v>0</v>
      </c>
      <c r="Y76" s="51">
        <f t="shared" si="3"/>
        <v>0</v>
      </c>
      <c r="Z76" s="51">
        <f t="shared" si="3"/>
        <v>0</v>
      </c>
      <c r="AA76" s="51">
        <f t="shared" si="3"/>
        <v>0</v>
      </c>
      <c r="AB76" s="51">
        <f t="shared" si="3"/>
        <v>0</v>
      </c>
      <c r="AC76" s="51">
        <f t="shared" si="3"/>
        <v>0</v>
      </c>
      <c r="AD76" s="1"/>
    </row>
    <row r="77" ht="12.75" hidden="1"/>
  </sheetData>
  <sheetProtection/>
  <mergeCells count="137">
    <mergeCell ref="B17:B19"/>
    <mergeCell ref="B20:D22"/>
    <mergeCell ref="B8:B10"/>
    <mergeCell ref="B11:B13"/>
    <mergeCell ref="A1:AO1"/>
    <mergeCell ref="M2:O2"/>
    <mergeCell ref="D3:AK3"/>
    <mergeCell ref="AH4:AM4"/>
    <mergeCell ref="A3:B3"/>
    <mergeCell ref="A5:A22"/>
    <mergeCell ref="B5:C5"/>
    <mergeCell ref="B14:B16"/>
    <mergeCell ref="B6:C6"/>
    <mergeCell ref="B7:C7"/>
    <mergeCell ref="L5:N5"/>
    <mergeCell ref="O5:Q5"/>
    <mergeCell ref="F5:H5"/>
    <mergeCell ref="I5:K5"/>
    <mergeCell ref="H23:H24"/>
    <mergeCell ref="I23:I24"/>
    <mergeCell ref="J23:J24"/>
    <mergeCell ref="K23:K24"/>
    <mergeCell ref="O23:O24"/>
    <mergeCell ref="AJ5:AL5"/>
    <mergeCell ref="S23:S24"/>
    <mergeCell ref="N23:N24"/>
    <mergeCell ref="AC23:AC24"/>
    <mergeCell ref="P23:P24"/>
    <mergeCell ref="AM5:AO5"/>
    <mergeCell ref="AD5:AF5"/>
    <mergeCell ref="AG5:AI5"/>
    <mergeCell ref="X5:Z5"/>
    <mergeCell ref="AA5:AC5"/>
    <mergeCell ref="R5:T5"/>
    <mergeCell ref="U5:W5"/>
    <mergeCell ref="A23:A29"/>
    <mergeCell ref="B23:D25"/>
    <mergeCell ref="F23:F24"/>
    <mergeCell ref="G23:G24"/>
    <mergeCell ref="B28:D28"/>
    <mergeCell ref="B29:D29"/>
    <mergeCell ref="B26:D26"/>
    <mergeCell ref="B27:D27"/>
    <mergeCell ref="Q23:Q24"/>
    <mergeCell ref="X23:X24"/>
    <mergeCell ref="Y23:Y24"/>
    <mergeCell ref="V23:V24"/>
    <mergeCell ref="W23:W24"/>
    <mergeCell ref="T23:T24"/>
    <mergeCell ref="U23:U24"/>
    <mergeCell ref="R23:R24"/>
    <mergeCell ref="AG23:AG24"/>
    <mergeCell ref="L23:L24"/>
    <mergeCell ref="M23:M24"/>
    <mergeCell ref="AJ23:AJ24"/>
    <mergeCell ref="AK23:AK24"/>
    <mergeCell ref="AH23:AH24"/>
    <mergeCell ref="AI23:AI24"/>
    <mergeCell ref="Z23:Z24"/>
    <mergeCell ref="AA23:AA24"/>
    <mergeCell ref="AB23:AB24"/>
    <mergeCell ref="O30:Q30"/>
    <mergeCell ref="R30:T30"/>
    <mergeCell ref="AN23:AN24"/>
    <mergeCell ref="AO23:AO24"/>
    <mergeCell ref="AL23:AL24"/>
    <mergeCell ref="AM23:AM24"/>
    <mergeCell ref="AG30:AI30"/>
    <mergeCell ref="AD23:AD24"/>
    <mergeCell ref="AE23:AE24"/>
    <mergeCell ref="AF23:AF24"/>
    <mergeCell ref="I30:K30"/>
    <mergeCell ref="AD30:AF30"/>
    <mergeCell ref="AM30:AO30"/>
    <mergeCell ref="A30:A47"/>
    <mergeCell ref="B30:C30"/>
    <mergeCell ref="B31:C31"/>
    <mergeCell ref="B32:C32"/>
    <mergeCell ref="B33:B35"/>
    <mergeCell ref="B36:B38"/>
    <mergeCell ref="L30:N30"/>
    <mergeCell ref="G48:G49"/>
    <mergeCell ref="H48:H49"/>
    <mergeCell ref="B39:B41"/>
    <mergeCell ref="B42:B44"/>
    <mergeCell ref="B45:D47"/>
    <mergeCell ref="AJ30:AL30"/>
    <mergeCell ref="U30:W30"/>
    <mergeCell ref="X30:Z30"/>
    <mergeCell ref="AA30:AC30"/>
    <mergeCell ref="F30:H30"/>
    <mergeCell ref="A48:A55"/>
    <mergeCell ref="K48:K49"/>
    <mergeCell ref="L48:L49"/>
    <mergeCell ref="B54:D54"/>
    <mergeCell ref="B55:D55"/>
    <mergeCell ref="B48:D50"/>
    <mergeCell ref="F48:F49"/>
    <mergeCell ref="B52:D52"/>
    <mergeCell ref="B53:D53"/>
    <mergeCell ref="I48:I49"/>
    <mergeCell ref="J48:J49"/>
    <mergeCell ref="W48:W49"/>
    <mergeCell ref="X48:X49"/>
    <mergeCell ref="M48:M49"/>
    <mergeCell ref="N48:N49"/>
    <mergeCell ref="O48:O49"/>
    <mergeCell ref="P48:P49"/>
    <mergeCell ref="Q48:Q49"/>
    <mergeCell ref="R48:R49"/>
    <mergeCell ref="S48:S49"/>
    <mergeCell ref="AA48:AA49"/>
    <mergeCell ref="AB48:AB49"/>
    <mergeCell ref="AC48:AC49"/>
    <mergeCell ref="AD48:AD49"/>
    <mergeCell ref="Y48:Y49"/>
    <mergeCell ref="Z48:Z49"/>
    <mergeCell ref="AL48:AL49"/>
    <mergeCell ref="AE48:AE49"/>
    <mergeCell ref="AF48:AF49"/>
    <mergeCell ref="AG48:AG49"/>
    <mergeCell ref="A56:D56"/>
    <mergeCell ref="AM48:AM49"/>
    <mergeCell ref="T48:T49"/>
    <mergeCell ref="U48:U49"/>
    <mergeCell ref="V48:V49"/>
    <mergeCell ref="AH48:AH49"/>
    <mergeCell ref="A57:D57"/>
    <mergeCell ref="A58:D58"/>
    <mergeCell ref="A59:D59"/>
    <mergeCell ref="A60:D60"/>
    <mergeCell ref="AN48:AN49"/>
    <mergeCell ref="AO48:AO49"/>
    <mergeCell ref="B51:D51"/>
    <mergeCell ref="AI48:AI49"/>
    <mergeCell ref="AJ48:AJ49"/>
    <mergeCell ref="AK48:AK49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Fomchenko Svetlana</cp:lastModifiedBy>
  <cp:lastPrinted>2019-12-19T09:25:25Z</cp:lastPrinted>
  <dcterms:created xsi:type="dcterms:W3CDTF">2004-04-08T05:46:02Z</dcterms:created>
  <dcterms:modified xsi:type="dcterms:W3CDTF">2020-01-27T04:34:50Z</dcterms:modified>
  <cp:category/>
  <cp:version/>
  <cp:contentType/>
  <cp:contentStatus/>
</cp:coreProperties>
</file>