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<sst xmlns="http://schemas.openxmlformats.org/spreadsheetml/2006/main" count="466" uniqueCount="312">
  <si>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</si>
  <si>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</si>
  <si>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</si>
  <si>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</si>
  <si>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</si>
  <si>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</si>
  <si>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</si>
  <si>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</si>
  <si>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</si>
  <si>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</si>
  <si>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</si>
  <si>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</si>
  <si>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</si>
  <si>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</si>
  <si>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</si>
  <si>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</si>
  <si>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</si>
  <si>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</si>
  <si>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</si>
  <si>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</si>
  <si>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</si>
  <si>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</si>
  <si>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</si>
  <si>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</si>
  <si>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</si>
  <si>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</si>
  <si>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</si>
  <si>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</si>
  <si>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</si>
  <si>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</si>
  <si>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</si>
  <si>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</si>
  <si>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</si>
  <si>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</si>
  <si>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</si>
  <si>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</si>
  <si>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</si>
  <si>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</si>
  <si>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</si>
  <si>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</si>
  <si>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</si>
  <si>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</si>
  <si>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</si>
  <si>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</si>
  <si>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</si>
  <si>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</si>
  <si>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</si>
  <si>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</si>
  <si>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</si>
  <si>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</si>
  <si>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</si>
  <si>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</si>
  <si>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</si>
  <si>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</si>
  <si>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</si>
  <si>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</si>
  <si>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</si>
  <si>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</si>
  <si>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</si>
  <si>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</si>
  <si>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</si>
  <si>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</si>
  <si>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</si>
  <si>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</si>
  <si>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</si>
  <si>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</si>
  <si>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</si>
  <si>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</si>
  <si>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</si>
  <si>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</si>
  <si>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</si>
  <si>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</si>
  <si>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</si>
  <si>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</si>
  <si>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</si>
  <si>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</si>
  <si>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</si>
  <si>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</si>
  <si>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</si>
  <si>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</si>
  <si>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</si>
  <si>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</si>
  <si>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</si>
  <si>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</si>
  <si>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</si>
  <si>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</si>
  <si>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</si>
  <si>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</si>
  <si>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</si>
  <si>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</si>
  <si>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</si>
  <si>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</si>
  <si>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</si>
  <si>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</si>
  <si>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</si>
  <si>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</si>
  <si>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</si>
  <si>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</si>
  <si>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</si>
  <si>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</si>
  <si>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</si>
  <si>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</si>
  <si>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</si>
  <si>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</si>
  <si>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</si>
  <si>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</si>
  <si>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</si>
  <si>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</si>
  <si>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</si>
  <si>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</si>
  <si>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</si>
  <si>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</si>
  <si>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</si>
  <si>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</si>
  <si>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</si>
  <si>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</si>
  <si>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</si>
  <si>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</si>
  <si>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</si>
  <si>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</si>
  <si>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</si>
  <si>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</si>
  <si>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</si>
  <si>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</si>
  <si>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</si>
  <si>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</si>
  <si>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</si>
  <si>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</si>
  <si>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</si>
  <si>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</si>
  <si>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</si>
  <si>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</si>
  <si>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</si>
  <si>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</si>
  <si>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</si>
  <si>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</si>
  <si>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</si>
  <si>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</si>
  <si>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</si>
  <si>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</si>
  <si>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</si>
  <si>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</si>
  <si>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</si>
  <si>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</si>
  <si>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</si>
  <si>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</si>
  <si>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</si>
  <si>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</si>
  <si>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</si>
  <si>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</si>
  <si>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</si>
  <si>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</si>
  <si>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</si>
  <si>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</si>
  <si>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</si>
  <si>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</si>
  <si>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</si>
  <si>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</si>
  <si>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</si>
  <si>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</si>
  <si>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</si>
  <si>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</si>
  <si>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</si>
  <si>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</si>
  <si>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</si>
  <si>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</si>
  <si>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</si>
  <si>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</si>
  <si>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</si>
  <si>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</si>
  <si>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</si>
  <si>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</si>
  <si>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</si>
  <si>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</si>
  <si>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</si>
  <si>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</si>
  <si>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</si>
  <si>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</si>
  <si>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</si>
  <si>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</si>
  <si>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</si>
  <si>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</si>
  <si>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</si>
  <si>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</si>
  <si>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</si>
  <si>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электрической энергии,</t>
  </si>
  <si>
    <t>менее 670 кВт</t>
  </si>
  <si>
    <t>от 670 кВт до 10 МВт</t>
  </si>
  <si>
    <t>не менее 10 МВт</t>
  </si>
  <si>
    <t>потерь электрической</t>
  </si>
  <si>
    <t>энергии</t>
  </si>
  <si>
    <t>энергию</t>
  </si>
  <si>
    <t>мощность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</si>
  <si>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</si>
  <si>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</si>
  <si>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</si>
  <si>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</si>
  <si>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</si>
  <si>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</si>
  <si>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</si>
  <si>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</si>
  <si>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</si>
  <si>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</si>
  <si>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</si>
  <si>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</si>
  <si>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</si>
  <si>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</si>
  <si>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</si>
  <si>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</si>
  <si>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</si>
  <si>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</si>
  <si>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</si>
  <si>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</si>
  <si>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</si>
  <si>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</si>
  <si>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</si>
  <si>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</si>
  <si>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</si>
  <si>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</si>
  <si>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</si>
  <si>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</si>
  <si>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</si>
  <si>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</si>
  <si>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</si>
  <si>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</si>
  <si>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</si>
  <si>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</si>
  <si>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</si>
  <si>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</si>
  <si>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</si>
  <si>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</si>
  <si>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</si>
  <si>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</si>
  <si>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</si>
  <si>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</si>
  <si>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</si>
  <si>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</si>
  <si>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</si>
  <si>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</si>
  <si>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</si>
  <si>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</si>
  <si>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</si>
  <si>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</si>
  <si>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</si>
  <si>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</si>
  <si>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</si>
  <si>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</si>
  <si>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</si>
  <si>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</si>
  <si>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</si>
  <si>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</si>
  <si>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</si>
  <si>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</si>
  <si>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</si>
  <si>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</si>
  <si>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</si>
  <si>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</si>
  <si>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</si>
  <si>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</si>
  <si>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</si>
  <si>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</si>
  <si>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</si>
  <si>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</si>
  <si>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</si>
  <si>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</si>
  <si>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</si>
  <si>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</si>
  <si>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</si>
  <si>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</si>
  <si>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</si>
  <si>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</si>
  <si>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</si>
  <si>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</si>
  <si>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</si>
  <si>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</si>
  <si>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</si>
  <si>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</si>
  <si>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</si>
  <si>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</si>
  <si>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</si>
  <si>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</si>
  <si>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</si>
  <si>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</si>
  <si>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</si>
  <si>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</si>
  <si>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</si>
  <si>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</si>
  <si>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</si>
  <si>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</si>
  <si>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</si>
  <si>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</si>
  <si>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</si>
  <si>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</si>
  <si>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</si>
  <si>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</si>
  <si>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</si>
  <si>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</si>
  <si>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</si>
  <si>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о размере цен (тарифов)</t>
  </si>
  <si>
    <t>услуги по передаче электроэнергии</t>
  </si>
  <si>
    <t>Общество с ограниченной ответственностью «Донкарб Графит»</t>
  </si>
  <si>
    <t>ООО «Донкарб Графит»</t>
  </si>
  <si>
    <t>454038, Область Челябинская, Город Челябинск, улица Мраморная, дом 16</t>
  </si>
  <si>
    <t>6150058730</t>
  </si>
  <si>
    <t>746001001</t>
  </si>
  <si>
    <t>Сотников Сергей Михайлович</t>
  </si>
  <si>
    <t>725-82-05</t>
  </si>
  <si>
    <t>doncarb@energoprom.ru</t>
  </si>
  <si>
    <t>нет</t>
  </si>
  <si>
    <t>на 2021</t>
  </si>
  <si>
    <t xml:space="preserve"> - </t>
  </si>
  <si>
    <t>-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</si>
</sst>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47" fillId="0" borderId="0" xfId="0" applyFont="1" applyAlignment="1">
      <alignment horizontal="left"/>
    </xf>
    <xf numFmtId="0" fontId="10" fillId="33" borderId="0" xfId="0" applyFont="1" applyFill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2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0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right" vertical="top"/>
    </xf>
    <xf numFmtId="3" fontId="10" fillId="0" borderId="14" xfId="0" applyNumberFormat="1" applyFont="1" applyBorder="1" applyAlignment="1">
      <alignment horizontal="right" vertical="top"/>
    </xf>
    <xf numFmtId="3" fontId="10" fillId="0" borderId="0" xfId="0" applyNumberFormat="1" applyFont="1" applyBorder="1" applyAlignment="1">
      <alignment horizontal="right" vertical="top"/>
    </xf>
    <xf numFmtId="3" fontId="10" fillId="0" borderId="15" xfId="0" applyNumberFormat="1" applyFont="1" applyBorder="1" applyAlignment="1">
      <alignment horizontal="right" vertical="top"/>
    </xf>
    <xf numFmtId="3" fontId="10" fillId="0" borderId="10" xfId="0" applyNumberFormat="1" applyFont="1" applyBorder="1" applyAlignment="1">
      <alignment horizontal="right" vertical="top"/>
    </xf>
    <xf numFmtId="3" fontId="10" fillId="0" borderId="16" xfId="0" applyNumberFormat="1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0" fillId="0" borderId="14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Fill="1" applyBorder="1" applyAlignment="1">
      <alignment horizontal="right" vertical="top"/>
    </xf>
    <xf numFmtId="0" fontId="10" fillId="0" borderId="14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0" fillId="0" borderId="15" xfId="0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6" xfId="0" applyNumberFormat="1" applyFont="1" applyBorder="1" applyAlignment="1">
      <alignment horizontal="center" vertical="top"/>
    </xf>
    <xf numFmtId="0" fontId="10" fillId="0" borderId="1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right" vertical="top" wrapText="1"/>
    </xf>
    <xf numFmtId="0" fontId="10" fillId="0" borderId="14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right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right" vertical="top"/>
    </xf>
    <xf numFmtId="0" fontId="10" fillId="0" borderId="19" xfId="0" applyFont="1" applyFill="1" applyBorder="1" applyAlignment="1">
      <alignment horizontal="right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2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11" xfId="0" applyFont="1" applyBorder="1" applyAlignment="1">
      <alignment horizontal="right" vertical="top"/>
    </xf>
    <xf numFmtId="0" fontId="10" fillId="33" borderId="12" xfId="0" applyFont="1" applyFill="1" applyBorder="1" applyAlignment="1">
      <alignment horizontal="right" vertical="top"/>
    </xf>
    <xf numFmtId="0" fontId="10" fillId="33" borderId="14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 vertical="top"/>
    </xf>
    <xf numFmtId="0" fontId="10" fillId="33" borderId="15" xfId="0" applyFont="1" applyFill="1" applyBorder="1" applyAlignment="1">
      <alignment horizontal="right" vertical="top"/>
    </xf>
    <xf numFmtId="0" fontId="10" fillId="33" borderId="10" xfId="0" applyFont="1" applyFill="1" applyBorder="1" applyAlignment="1">
      <alignment horizontal="right" vertical="top"/>
    </xf>
    <xf numFmtId="0" fontId="10" fillId="33" borderId="16" xfId="0" applyFont="1" applyFill="1" applyBorder="1" applyAlignment="1">
      <alignment horizontal="right" vertical="top"/>
    </xf>
    <xf numFmtId="173" fontId="10" fillId="0" borderId="0" xfId="0" applyNumberFormat="1" applyFont="1" applyFill="1" applyBorder="1" applyAlignment="1">
      <alignment horizontal="right" vertical="top"/>
    </xf>
    <xf numFmtId="173" fontId="10" fillId="0" borderId="15" xfId="0" applyNumberFormat="1" applyFont="1" applyFill="1" applyBorder="1" applyAlignment="1">
      <alignment horizontal="right" vertical="top"/>
    </xf>
    <xf numFmtId="174" fontId="10" fillId="0" borderId="17" xfId="0" applyNumberFormat="1" applyFont="1" applyBorder="1" applyAlignment="1">
      <alignment horizontal="center" vertical="top"/>
    </xf>
    <xf numFmtId="174" fontId="10" fillId="0" borderId="12" xfId="0" applyNumberFormat="1" applyFont="1" applyBorder="1" applyAlignment="1">
      <alignment horizontal="center" vertical="top"/>
    </xf>
    <xf numFmtId="174" fontId="10" fillId="0" borderId="14" xfId="0" applyNumberFormat="1" applyFont="1" applyBorder="1" applyAlignment="1">
      <alignment horizontal="center" vertical="top"/>
    </xf>
    <xf numFmtId="174" fontId="10" fillId="0" borderId="13" xfId="0" applyNumberFormat="1" applyFont="1" applyBorder="1" applyAlignment="1">
      <alignment horizontal="center" vertical="top"/>
    </xf>
    <xf numFmtId="174" fontId="10" fillId="0" borderId="0" xfId="0" applyNumberFormat="1" applyFont="1" applyBorder="1" applyAlignment="1">
      <alignment horizontal="center" vertical="top"/>
    </xf>
    <xf numFmtId="174" fontId="10" fillId="0" borderId="15" xfId="0" applyNumberFormat="1" applyFont="1" applyBorder="1" applyAlignment="1">
      <alignment horizontal="center" vertical="top"/>
    </xf>
    <xf numFmtId="174" fontId="10" fillId="0" borderId="18" xfId="0" applyNumberFormat="1" applyFont="1" applyBorder="1" applyAlignment="1">
      <alignment horizontal="center" vertical="top"/>
    </xf>
    <xf numFmtId="174" fontId="10" fillId="0" borderId="10" xfId="0" applyNumberFormat="1" applyFont="1" applyBorder="1" applyAlignment="1">
      <alignment horizontal="center" vertical="top"/>
    </xf>
    <xf numFmtId="174" fontId="10" fillId="0" borderId="16" xfId="0" applyNumberFormat="1" applyFont="1" applyBorder="1" applyAlignment="1">
      <alignment horizontal="center" vertical="top"/>
    </xf>
    <xf numFmtId="0" fontId="10" fillId="0" borderId="12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right" vertical="center" wrapText="1"/>
    </xf>
    <xf numFmtId="3" fontId="10" fillId="0" borderId="12" xfId="0" applyNumberFormat="1" applyFont="1" applyFill="1" applyBorder="1" applyAlignment="1">
      <alignment horizontal="right" vertical="top"/>
    </xf>
    <xf numFmtId="3" fontId="10" fillId="0" borderId="14" xfId="0" applyNumberFormat="1" applyFont="1" applyFill="1" applyBorder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3" fontId="10" fillId="0" borderId="15" xfId="0" applyNumberFormat="1" applyFont="1" applyFill="1" applyBorder="1" applyAlignment="1">
      <alignment horizontal="right" vertical="top"/>
    </xf>
    <xf numFmtId="3" fontId="10" fillId="0" borderId="10" xfId="0" applyNumberFormat="1" applyFont="1" applyFill="1" applyBorder="1" applyAlignment="1">
      <alignment horizontal="right" vertical="top"/>
    </xf>
    <xf numFmtId="3" fontId="10" fillId="0" borderId="16" xfId="0" applyNumberFormat="1" applyFont="1" applyFill="1" applyBorder="1" applyAlignment="1">
      <alignment horizontal="right" vertical="top"/>
    </xf>
    <xf numFmtId="0" fontId="10" fillId="0" borderId="12" xfId="0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top"/>
    </xf>
    <xf numFmtId="4" fontId="10" fillId="0" borderId="14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4" fontId="10" fillId="0" borderId="15" xfId="0" applyNumberFormat="1" applyFont="1" applyFill="1" applyBorder="1" applyAlignment="1">
      <alignment horizontal="right" vertical="top"/>
    </xf>
    <xf numFmtId="4" fontId="10" fillId="0" borderId="10" xfId="0" applyNumberFormat="1" applyFont="1" applyFill="1" applyBorder="1" applyAlignment="1">
      <alignment horizontal="right" vertical="top"/>
    </xf>
    <xf numFmtId="4" fontId="10" fillId="0" borderId="16" xfId="0" applyNumberFormat="1" applyFont="1" applyFill="1" applyBorder="1" applyAlignment="1">
      <alignment horizontal="right" vertical="top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" fontId="10" fillId="33" borderId="11" xfId="0" applyNumberFormat="1" applyFont="1" applyFill="1" applyBorder="1" applyAlignment="1">
      <alignment horizontal="right" vertical="top"/>
    </xf>
    <xf numFmtId="0" fontId="10" fillId="33" borderId="11" xfId="0" applyFont="1" applyFill="1" applyBorder="1" applyAlignment="1">
      <alignment horizontal="right" vertical="top"/>
    </xf>
    <xf numFmtId="0" fontId="10" fillId="33" borderId="19" xfId="0" applyFont="1" applyFill="1" applyBorder="1" applyAlignment="1">
      <alignment horizontal="right" vertical="top"/>
    </xf>
    <xf numFmtId="3" fontId="10" fillId="33" borderId="0" xfId="0" applyNumberFormat="1" applyFont="1" applyFill="1" applyBorder="1" applyAlignment="1">
      <alignment horizontal="right" vertical="top"/>
    </xf>
    <xf numFmtId="2" fontId="10" fillId="33" borderId="12" xfId="0" applyNumberFormat="1" applyFont="1" applyFill="1" applyBorder="1" applyAlignment="1">
      <alignment horizontal="right" vertical="top"/>
    </xf>
    <xf numFmtId="2" fontId="10" fillId="33" borderId="14" xfId="0" applyNumberFormat="1" applyFont="1" applyFill="1" applyBorder="1" applyAlignment="1">
      <alignment horizontal="right" vertical="top"/>
    </xf>
    <xf numFmtId="2" fontId="10" fillId="33" borderId="0" xfId="0" applyNumberFormat="1" applyFont="1" applyFill="1" applyBorder="1" applyAlignment="1">
      <alignment horizontal="right" vertical="top"/>
    </xf>
    <xf numFmtId="2" fontId="10" fillId="33" borderId="15" xfId="0" applyNumberFormat="1" applyFont="1" applyFill="1" applyBorder="1" applyAlignment="1">
      <alignment horizontal="right" vertical="top"/>
    </xf>
    <xf numFmtId="2" fontId="10" fillId="33" borderId="10" xfId="0" applyNumberFormat="1" applyFont="1" applyFill="1" applyBorder="1" applyAlignment="1">
      <alignment horizontal="right" vertical="top"/>
    </xf>
    <xf numFmtId="2" fontId="10" fillId="33" borderId="16" xfId="0" applyNumberFormat="1" applyFont="1" applyFill="1" applyBorder="1" applyAlignment="1">
      <alignment horizontal="right" vertical="top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0" fillId="0" borderId="17" xfId="0" applyNumberFormat="1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3" fontId="10" fillId="0" borderId="21" xfId="0" applyNumberFormat="1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10" fillId="0" borderId="17" xfId="0" applyFont="1" applyFill="1" applyBorder="1" applyAlignment="1">
      <alignment horizontal="right" vertical="top"/>
    </xf>
    <xf numFmtId="0" fontId="10" fillId="0" borderId="18" xfId="0" applyFont="1" applyFill="1" applyBorder="1" applyAlignment="1">
      <alignment horizontal="right" vertical="top"/>
    </xf>
    <xf numFmtId="0" fontId="10" fillId="0" borderId="0" xfId="0" applyFont="1" applyAlignment="1">
      <alignment horizontal="left" vertical="center" wrapText="1"/>
    </xf>
    <xf numFmtId="0" fontId="10" fillId="0" borderId="13" xfId="0" applyFont="1" applyFill="1" applyBorder="1" applyAlignment="1">
      <alignment horizontal="right" vertical="top"/>
    </xf>
    <xf numFmtId="4" fontId="10" fillId="0" borderId="21" xfId="0" applyNumberFormat="1" applyFont="1" applyBorder="1" applyAlignment="1">
      <alignment horizontal="right" vertical="top"/>
    </xf>
    <xf numFmtId="0" fontId="10" fillId="0" borderId="21" xfId="0" applyFont="1" applyBorder="1" applyAlignment="1">
      <alignment horizontal="right" vertical="top"/>
    </xf>
    <xf numFmtId="0" fontId="10" fillId="0" borderId="20" xfId="0" applyFont="1" applyFill="1" applyBorder="1" applyAlignment="1">
      <alignment horizontal="right" vertical="top"/>
    </xf>
    <xf numFmtId="0" fontId="10" fillId="0" borderId="21" xfId="0" applyFont="1" applyFill="1" applyBorder="1" applyAlignment="1">
      <alignment horizontal="righ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ncarb@energo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4"/>
  <sheetViews>
    <sheetView zoomScalePageLayoutView="0" workbookViewId="0" topLeftCell="A1">
      <selection activeCell="AC12" sqref="AC12:AY12"/>
    </sheetView>
  </sheetViews>
  <sheetFormatPr defaultColWidth="1.37890625" defaultRowHeight="12.75"/>
  <cols>
    <col min="1" max="63" width="1.37890625" style="1" customWidth="1"/>
    <col min="64" max="64" width="6.00390625" style="1" customWidth="1"/>
    <col min="65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20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</row>
    <row r="11" spans="1:64" s="5" customFormat="1" ht="18.75">
      <c r="A11" s="20" t="s">
        <v>298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</row>
    <row r="12" spans="1:52" s="5" customFormat="1" ht="33.75" customHeight="1">
      <c r="A12" s="24" t="s">
        <v>299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1" t="s">
        <v>309</v>
      </c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6" t="s">
        <v>7</v>
      </c>
    </row>
    <row r="13" spans="29:51" s="7" customFormat="1" ht="10.5">
      <c r="AC13" s="22" t="s">
        <v>8</v>
      </c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7" spans="1:64" ht="15.75">
      <c r="A17" s="16" t="s">
        <v>300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23" t="s">
        <v>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64" ht="15.75">
      <c r="A19" s="16" t="s">
        <v>301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7" t="s">
        <v>10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11</v>
      </c>
      <c r="P25" s="16" t="s">
        <v>300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12</v>
      </c>
      <c r="T26" s="15" t="s">
        <v>301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64" ht="15.75">
      <c r="A27" s="1" t="s">
        <v>13</v>
      </c>
      <c r="O27" s="16" t="s">
        <v>302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>
      <c r="A28" s="1" t="s">
        <v>14</v>
      </c>
      <c r="O28" s="15" t="s">
        <v>302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64" ht="15.75">
      <c r="A29" s="1" t="s">
        <v>15</v>
      </c>
      <c r="E29" s="14" t="s">
        <v>303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>
      <c r="A30" s="1" t="s">
        <v>16</v>
      </c>
      <c r="E30" s="14" t="s">
        <v>304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>
      <c r="A31" s="1" t="s">
        <v>17</v>
      </c>
      <c r="Q31" s="15" t="s">
        <v>305</v>
      </c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64" ht="15.75">
      <c r="A32" s="1" t="s">
        <v>18</v>
      </c>
      <c r="S32" s="18" t="s">
        <v>307</v>
      </c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ht="15.75">
      <c r="A33" s="1" t="s">
        <v>19</v>
      </c>
      <c r="P33" s="14" t="s">
        <v>306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>
      <c r="A34" s="1" t="s">
        <v>20</v>
      </c>
      <c r="E34" s="14" t="s">
        <v>306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</sheetData>
  <sheetProtection/>
  <mergeCells count="19">
    <mergeCell ref="A10:BL10"/>
    <mergeCell ref="A11:BL11"/>
    <mergeCell ref="AC12:AY12"/>
    <mergeCell ref="AC13:AY13"/>
    <mergeCell ref="A17:BL17"/>
    <mergeCell ref="A18:BL18"/>
    <mergeCell ref="A12:AB12"/>
    <mergeCell ref="A19:BL19"/>
    <mergeCell ref="A23:BL23"/>
    <mergeCell ref="P25:BL25"/>
    <mergeCell ref="Q31:BL31"/>
    <mergeCell ref="S32:BL32"/>
    <mergeCell ref="P33:BL33"/>
    <mergeCell ref="E34:BL34"/>
    <mergeCell ref="T26:BL26"/>
    <mergeCell ref="O27:BL27"/>
    <mergeCell ref="O28:BL28"/>
    <mergeCell ref="E29:BL29"/>
    <mergeCell ref="E30:BL30"/>
  </mergeCells>
  <hyperlinks>
    <hyperlink ref="S32" r:id="rId1" display="doncarb@energoprom.ru"/>
  </hyperlink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6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M124"/>
  <sheetViews>
    <sheetView tabSelected="1" zoomScalePageLayoutView="0" workbookViewId="0" topLeftCell="A1">
      <selection activeCell="A1" sqref="A1:BL1"/>
    </sheetView>
  </sheetViews>
  <sheetFormatPr defaultColWidth="1.37890625" defaultRowHeight="12.75"/>
  <cols>
    <col min="1" max="20" width="1.37890625" style="1" customWidth="1"/>
    <col min="21" max="21" width="26.375" style="1" customWidth="1"/>
    <col min="22" max="27" width="1.37890625" style="1" customWidth="1"/>
    <col min="28" max="28" width="5.625" style="1" customWidth="1"/>
    <col min="29" max="48" width="0" style="1" hidden="1" customWidth="1"/>
    <col min="49" max="49" width="1.37890625" style="1" hidden="1" customWidth="1"/>
    <col min="50" max="51" width="0" style="1" hidden="1" customWidth="1"/>
    <col min="52" max="52" width="3.00390625" style="1" hidden="1" customWidth="1"/>
    <col min="53" max="16384" width="1.37890625" style="1" customWidth="1"/>
  </cols>
  <sheetData>
    <row r="1" spans="1:64" s="8" customFormat="1" ht="16.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165" t="s">
        <v>22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5" t="s">
        <v>24</v>
      </c>
      <c r="W3" s="166"/>
      <c r="X3" s="166"/>
      <c r="Y3" s="166"/>
      <c r="Z3" s="166"/>
      <c r="AA3" s="166"/>
      <c r="AB3" s="167"/>
      <c r="AC3" s="165" t="s">
        <v>25</v>
      </c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7"/>
      <c r="AO3" s="166" t="s">
        <v>29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7"/>
      <c r="BA3" s="165" t="s">
        <v>32</v>
      </c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7"/>
    </row>
    <row r="4" spans="1:64" s="9" customFormat="1" ht="12.75">
      <c r="A4" s="162" t="s">
        <v>23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2" t="s">
        <v>36</v>
      </c>
      <c r="W4" s="163"/>
      <c r="X4" s="163"/>
      <c r="Y4" s="163"/>
      <c r="Z4" s="163"/>
      <c r="AA4" s="163"/>
      <c r="AB4" s="164"/>
      <c r="AC4" s="162" t="s">
        <v>26</v>
      </c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4"/>
      <c r="AO4" s="163" t="s">
        <v>30</v>
      </c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4"/>
      <c r="BA4" s="162" t="s">
        <v>33</v>
      </c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4"/>
    </row>
    <row r="5" spans="1:64" s="9" customFormat="1" ht="12.7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2" t="s">
        <v>37</v>
      </c>
      <c r="W5" s="163"/>
      <c r="X5" s="163"/>
      <c r="Y5" s="163"/>
      <c r="Z5" s="163"/>
      <c r="AA5" s="163"/>
      <c r="AB5" s="164"/>
      <c r="AC5" s="162" t="s">
        <v>27</v>
      </c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4"/>
      <c r="AO5" s="163" t="s">
        <v>31</v>
      </c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4"/>
      <c r="BA5" s="162" t="s">
        <v>34</v>
      </c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4"/>
    </row>
    <row r="6" spans="1:64" s="9" customFormat="1" ht="12" customHeight="1">
      <c r="A6" s="159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59"/>
      <c r="W6" s="160"/>
      <c r="X6" s="160"/>
      <c r="Y6" s="160"/>
      <c r="Z6" s="160"/>
      <c r="AA6" s="160"/>
      <c r="AB6" s="161"/>
      <c r="AC6" s="159" t="s">
        <v>28</v>
      </c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1"/>
      <c r="AO6" s="160" t="s">
        <v>93</v>
      </c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1"/>
      <c r="BA6" s="159" t="s">
        <v>35</v>
      </c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1"/>
    </row>
    <row r="7" spans="1:64" s="9" customFormat="1" ht="12.75">
      <c r="A7" s="156" t="s">
        <v>39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8"/>
    </row>
    <row r="8" spans="1:64" s="9" customFormat="1" ht="12.75">
      <c r="A8" s="141" t="s">
        <v>40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3"/>
    </row>
    <row r="9" spans="1:64" s="9" customFormat="1" ht="12.75">
      <c r="A9" s="141" t="s">
        <v>38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3"/>
    </row>
    <row r="10" spans="1:64" s="9" customFormat="1" ht="12.75">
      <c r="A10" s="58" t="s">
        <v>41</v>
      </c>
      <c r="B10" s="59"/>
      <c r="C10" s="59"/>
      <c r="D10" s="59"/>
      <c r="E10" s="60"/>
      <c r="F10" s="67" t="s">
        <v>51</v>
      </c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41"/>
      <c r="W10" s="42"/>
      <c r="X10" s="42"/>
      <c r="Y10" s="42"/>
      <c r="Z10" s="42"/>
      <c r="AA10" s="42"/>
      <c r="AB10" s="43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39"/>
    </row>
    <row r="11" spans="1:64" s="9" customFormat="1" ht="12.75">
      <c r="A11" s="61"/>
      <c r="B11" s="62"/>
      <c r="C11" s="62"/>
      <c r="D11" s="62"/>
      <c r="E11" s="63"/>
      <c r="F11" s="30" t="s">
        <v>52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44"/>
      <c r="W11" s="45"/>
      <c r="X11" s="45"/>
      <c r="Y11" s="45"/>
      <c r="Z11" s="45"/>
      <c r="AA11" s="45"/>
      <c r="AB11" s="46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38"/>
    </row>
    <row r="12" spans="1:64" s="9" customFormat="1" ht="12.75">
      <c r="A12" s="61"/>
      <c r="B12" s="62"/>
      <c r="C12" s="62"/>
      <c r="D12" s="62"/>
      <c r="E12" s="63"/>
      <c r="F12" s="30" t="s">
        <v>42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44"/>
      <c r="W12" s="45"/>
      <c r="X12" s="45"/>
      <c r="Y12" s="45"/>
      <c r="Z12" s="45"/>
      <c r="AA12" s="45"/>
      <c r="AB12" s="46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38"/>
    </row>
    <row r="13" spans="1:91" s="9" customFormat="1" ht="12.75">
      <c r="A13" s="91" t="s">
        <v>43</v>
      </c>
      <c r="B13" s="92"/>
      <c r="C13" s="92"/>
      <c r="D13" s="92"/>
      <c r="E13" s="93"/>
      <c r="F13" s="144" t="s">
        <v>44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96" t="s">
        <v>45</v>
      </c>
      <c r="W13" s="97"/>
      <c r="X13" s="97"/>
      <c r="Y13" s="97"/>
      <c r="Z13" s="97"/>
      <c r="AA13" s="97"/>
      <c r="AB13" s="98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146">
        <f>13610.76+9574.38</f>
        <v>23185.14</v>
      </c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8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</row>
    <row r="14" spans="1:91" s="9" customFormat="1" ht="12.75">
      <c r="A14" s="61" t="s">
        <v>46</v>
      </c>
      <c r="B14" s="62"/>
      <c r="C14" s="62"/>
      <c r="D14" s="62"/>
      <c r="E14" s="63"/>
      <c r="F14" s="30" t="s">
        <v>48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44" t="s">
        <v>45</v>
      </c>
      <c r="W14" s="45"/>
      <c r="X14" s="45"/>
      <c r="Y14" s="45"/>
      <c r="Z14" s="45"/>
      <c r="AA14" s="45"/>
      <c r="AB14" s="46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149">
        <v>0</v>
      </c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</row>
    <row r="15" spans="1:91" s="9" customFormat="1" ht="12.75">
      <c r="A15" s="61"/>
      <c r="B15" s="62"/>
      <c r="C15" s="62"/>
      <c r="D15" s="62"/>
      <c r="E15" s="63"/>
      <c r="F15" s="30" t="s">
        <v>49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44"/>
      <c r="W15" s="45"/>
      <c r="X15" s="45"/>
      <c r="Y15" s="45"/>
      <c r="Z15" s="45"/>
      <c r="AA15" s="45"/>
      <c r="AB15" s="46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</row>
    <row r="16" spans="1:91" s="9" customFormat="1" ht="12.75">
      <c r="A16" s="58" t="s">
        <v>47</v>
      </c>
      <c r="B16" s="59"/>
      <c r="C16" s="59"/>
      <c r="D16" s="59"/>
      <c r="E16" s="60"/>
      <c r="F16" s="67" t="s">
        <v>53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41" t="s">
        <v>45</v>
      </c>
      <c r="W16" s="42"/>
      <c r="X16" s="42"/>
      <c r="Y16" s="42"/>
      <c r="Z16" s="42"/>
      <c r="AA16" s="42"/>
      <c r="AB16" s="43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150" t="s">
        <v>311</v>
      </c>
      <c r="BB16" s="150"/>
      <c r="BC16" s="150"/>
      <c r="BD16" s="150"/>
      <c r="BE16" s="150"/>
      <c r="BF16" s="150"/>
      <c r="BG16" s="150"/>
      <c r="BH16" s="150"/>
      <c r="BI16" s="150"/>
      <c r="BJ16" s="150"/>
      <c r="BK16" s="150"/>
      <c r="BL16" s="151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</row>
    <row r="17" spans="1:91" s="9" customFormat="1" ht="12.75">
      <c r="A17" s="61"/>
      <c r="B17" s="62"/>
      <c r="C17" s="62"/>
      <c r="D17" s="62"/>
      <c r="E17" s="63"/>
      <c r="F17" s="30" t="s">
        <v>55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44"/>
      <c r="W17" s="45"/>
      <c r="X17" s="45"/>
      <c r="Y17" s="45"/>
      <c r="Z17" s="45"/>
      <c r="AA17" s="45"/>
      <c r="AB17" s="46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</row>
    <row r="18" spans="1:91" s="9" customFormat="1" ht="12.75">
      <c r="A18" s="64"/>
      <c r="B18" s="65"/>
      <c r="C18" s="65"/>
      <c r="D18" s="65"/>
      <c r="E18" s="66"/>
      <c r="F18" s="69" t="s">
        <v>54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47"/>
      <c r="W18" s="48"/>
      <c r="X18" s="48"/>
      <c r="Y18" s="48"/>
      <c r="Z18" s="48"/>
      <c r="AA18" s="48"/>
      <c r="AB18" s="49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5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</row>
    <row r="19" spans="1:91" s="9" customFormat="1" ht="12.75">
      <c r="A19" s="61" t="s">
        <v>56</v>
      </c>
      <c r="B19" s="62"/>
      <c r="C19" s="62"/>
      <c r="D19" s="62"/>
      <c r="E19" s="63"/>
      <c r="F19" s="30" t="s">
        <v>57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44" t="s">
        <v>45</v>
      </c>
      <c r="W19" s="45"/>
      <c r="X19" s="45"/>
      <c r="Y19" s="45"/>
      <c r="Z19" s="45"/>
      <c r="AA19" s="45"/>
      <c r="AB19" s="46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102">
        <v>0</v>
      </c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</row>
    <row r="20" spans="1:91" s="9" customFormat="1" ht="12.75">
      <c r="A20" s="58" t="s">
        <v>59</v>
      </c>
      <c r="B20" s="59"/>
      <c r="C20" s="59"/>
      <c r="D20" s="59"/>
      <c r="E20" s="60"/>
      <c r="F20" s="67" t="s">
        <v>51</v>
      </c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41"/>
      <c r="W20" s="42"/>
      <c r="X20" s="42"/>
      <c r="Y20" s="42"/>
      <c r="Z20" s="42"/>
      <c r="AA20" s="42"/>
      <c r="AB20" s="43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100">
        <v>0</v>
      </c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1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</row>
    <row r="21" spans="1:91" s="9" customFormat="1" ht="12.75">
      <c r="A21" s="61"/>
      <c r="B21" s="62"/>
      <c r="C21" s="62"/>
      <c r="D21" s="62"/>
      <c r="E21" s="63"/>
      <c r="F21" s="30" t="s">
        <v>58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44"/>
      <c r="W21" s="45"/>
      <c r="X21" s="45"/>
      <c r="Y21" s="45"/>
      <c r="Z21" s="45"/>
      <c r="AA21" s="45"/>
      <c r="AB21" s="46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</row>
    <row r="22" spans="1:91" s="9" customFormat="1" ht="12.75">
      <c r="A22" s="64"/>
      <c r="B22" s="65"/>
      <c r="C22" s="65"/>
      <c r="D22" s="65"/>
      <c r="E22" s="66"/>
      <c r="F22" s="69" t="s">
        <v>50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47"/>
      <c r="W22" s="48"/>
      <c r="X22" s="48"/>
      <c r="Y22" s="48"/>
      <c r="Z22" s="48"/>
      <c r="AA22" s="48"/>
      <c r="AB22" s="49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5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</row>
    <row r="23" spans="1:64" s="9" customFormat="1" ht="12.75">
      <c r="A23" s="61" t="s">
        <v>60</v>
      </c>
      <c r="B23" s="62"/>
      <c r="C23" s="62"/>
      <c r="D23" s="62"/>
      <c r="E23" s="63"/>
      <c r="F23" s="30" t="s">
        <v>61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44" t="s">
        <v>69</v>
      </c>
      <c r="W23" s="45"/>
      <c r="X23" s="45"/>
      <c r="Y23" s="45"/>
      <c r="Z23" s="45"/>
      <c r="AA23" s="45"/>
      <c r="AB23" s="46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 t="s">
        <v>311</v>
      </c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38"/>
    </row>
    <row r="24" spans="1:64" s="9" customFormat="1" ht="12.75">
      <c r="A24" s="61"/>
      <c r="B24" s="62"/>
      <c r="C24" s="62"/>
      <c r="D24" s="62"/>
      <c r="E24" s="63"/>
      <c r="F24" s="30" t="s">
        <v>62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44"/>
      <c r="W24" s="45"/>
      <c r="X24" s="45"/>
      <c r="Y24" s="45"/>
      <c r="Z24" s="45"/>
      <c r="AA24" s="45"/>
      <c r="AB24" s="46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38"/>
    </row>
    <row r="25" spans="1:64" s="9" customFormat="1" ht="12.75">
      <c r="A25" s="61"/>
      <c r="B25" s="62"/>
      <c r="C25" s="62"/>
      <c r="D25" s="62"/>
      <c r="E25" s="63"/>
      <c r="F25" s="30" t="s">
        <v>63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44"/>
      <c r="W25" s="45"/>
      <c r="X25" s="45"/>
      <c r="Y25" s="45"/>
      <c r="Z25" s="45"/>
      <c r="AA25" s="45"/>
      <c r="AB25" s="46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38"/>
    </row>
    <row r="26" spans="1:64" s="9" customFormat="1" ht="12.75">
      <c r="A26" s="61"/>
      <c r="B26" s="62"/>
      <c r="C26" s="62"/>
      <c r="D26" s="62"/>
      <c r="E26" s="63"/>
      <c r="F26" s="30" t="s">
        <v>64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44"/>
      <c r="W26" s="45"/>
      <c r="X26" s="45"/>
      <c r="Y26" s="45"/>
      <c r="Z26" s="45"/>
      <c r="AA26" s="45"/>
      <c r="AB26" s="46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38"/>
    </row>
    <row r="27" spans="1:64" s="9" customFormat="1" ht="12.75">
      <c r="A27" s="61"/>
      <c r="B27" s="62"/>
      <c r="C27" s="62"/>
      <c r="D27" s="62"/>
      <c r="E27" s="63"/>
      <c r="F27" s="30" t="s">
        <v>65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44"/>
      <c r="W27" s="45"/>
      <c r="X27" s="45"/>
      <c r="Y27" s="45"/>
      <c r="Z27" s="45"/>
      <c r="AA27" s="45"/>
      <c r="AB27" s="46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38"/>
    </row>
    <row r="28" spans="1:64" s="9" customFormat="1" ht="12.75">
      <c r="A28" s="61"/>
      <c r="B28" s="62"/>
      <c r="C28" s="62"/>
      <c r="D28" s="62"/>
      <c r="E28" s="63"/>
      <c r="F28" s="30" t="s">
        <v>66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44"/>
      <c r="W28" s="45"/>
      <c r="X28" s="45"/>
      <c r="Y28" s="45"/>
      <c r="Z28" s="45"/>
      <c r="AA28" s="45"/>
      <c r="AB28" s="46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38"/>
    </row>
    <row r="29" spans="1:64" s="9" customFormat="1" ht="12.75">
      <c r="A29" s="61"/>
      <c r="B29" s="62"/>
      <c r="C29" s="62"/>
      <c r="D29" s="62"/>
      <c r="E29" s="63"/>
      <c r="F29" s="30" t="s">
        <v>67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44"/>
      <c r="W29" s="45"/>
      <c r="X29" s="45"/>
      <c r="Y29" s="45"/>
      <c r="Z29" s="45"/>
      <c r="AA29" s="45"/>
      <c r="AB29" s="46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38"/>
    </row>
    <row r="30" spans="1:64" s="9" customFormat="1" ht="12.75">
      <c r="A30" s="61"/>
      <c r="B30" s="62"/>
      <c r="C30" s="62"/>
      <c r="D30" s="62"/>
      <c r="E30" s="63"/>
      <c r="F30" s="30" t="s">
        <v>68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44"/>
      <c r="W30" s="45"/>
      <c r="X30" s="45"/>
      <c r="Y30" s="45"/>
      <c r="Z30" s="45"/>
      <c r="AA30" s="45"/>
      <c r="AB30" s="46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38"/>
    </row>
    <row r="31" spans="1:64" s="9" customFormat="1" ht="12.75">
      <c r="A31" s="58" t="s">
        <v>72</v>
      </c>
      <c r="B31" s="59"/>
      <c r="C31" s="59"/>
      <c r="D31" s="59"/>
      <c r="E31" s="60"/>
      <c r="F31" s="67" t="s">
        <v>70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41"/>
      <c r="W31" s="42"/>
      <c r="X31" s="42"/>
      <c r="Y31" s="42"/>
      <c r="Z31" s="42"/>
      <c r="AA31" s="42"/>
      <c r="AB31" s="43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39"/>
    </row>
    <row r="32" spans="1:64" s="9" customFormat="1" ht="12.75">
      <c r="A32" s="61"/>
      <c r="B32" s="62"/>
      <c r="C32" s="62"/>
      <c r="D32" s="62"/>
      <c r="E32" s="63"/>
      <c r="F32" s="30" t="s">
        <v>71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44"/>
      <c r="W32" s="45"/>
      <c r="X32" s="45"/>
      <c r="Y32" s="45"/>
      <c r="Z32" s="45"/>
      <c r="AA32" s="45"/>
      <c r="AB32" s="46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38"/>
    </row>
    <row r="33" spans="1:64" s="9" customFormat="1" ht="12.75">
      <c r="A33" s="64"/>
      <c r="B33" s="65"/>
      <c r="C33" s="65"/>
      <c r="D33" s="65"/>
      <c r="E33" s="66"/>
      <c r="F33" s="69" t="s">
        <v>50</v>
      </c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47"/>
      <c r="W33" s="48"/>
      <c r="X33" s="48"/>
      <c r="Y33" s="48"/>
      <c r="Z33" s="48"/>
      <c r="AA33" s="48"/>
      <c r="AB33" s="49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40"/>
    </row>
    <row r="34" spans="1:64" s="9" customFormat="1" ht="12.75">
      <c r="A34" s="61" t="s">
        <v>76</v>
      </c>
      <c r="B34" s="62"/>
      <c r="C34" s="62"/>
      <c r="D34" s="62"/>
      <c r="E34" s="63"/>
      <c r="F34" s="30" t="s">
        <v>73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44" t="s">
        <v>77</v>
      </c>
      <c r="W34" s="45"/>
      <c r="X34" s="45"/>
      <c r="Y34" s="45"/>
      <c r="Z34" s="45"/>
      <c r="AA34" s="45"/>
      <c r="AB34" s="46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54" t="s">
        <v>310</v>
      </c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5"/>
    </row>
    <row r="35" spans="1:64" s="9" customFormat="1" ht="12.75">
      <c r="A35" s="61"/>
      <c r="B35" s="62"/>
      <c r="C35" s="62"/>
      <c r="D35" s="62"/>
      <c r="E35" s="63"/>
      <c r="F35" s="30" t="s">
        <v>74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44"/>
      <c r="W35" s="45"/>
      <c r="X35" s="45"/>
      <c r="Y35" s="45"/>
      <c r="Z35" s="45"/>
      <c r="AA35" s="45"/>
      <c r="AB35" s="46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5"/>
    </row>
    <row r="36" spans="1:64" s="9" customFormat="1" ht="12.75">
      <c r="A36" s="61"/>
      <c r="B36" s="62"/>
      <c r="C36" s="62"/>
      <c r="D36" s="62"/>
      <c r="E36" s="63"/>
      <c r="F36" s="30" t="s">
        <v>75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44"/>
      <c r="W36" s="45"/>
      <c r="X36" s="45"/>
      <c r="Y36" s="45"/>
      <c r="Z36" s="45"/>
      <c r="AA36" s="45"/>
      <c r="AB36" s="46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5"/>
    </row>
    <row r="37" spans="1:64" s="9" customFormat="1" ht="12.75" customHeight="1">
      <c r="A37" s="61"/>
      <c r="B37" s="62"/>
      <c r="C37" s="62"/>
      <c r="D37" s="62"/>
      <c r="E37" s="63"/>
      <c r="F37" s="28" t="s">
        <v>92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44"/>
      <c r="W37" s="45"/>
      <c r="X37" s="45"/>
      <c r="Y37" s="45"/>
      <c r="Z37" s="45"/>
      <c r="AA37" s="45"/>
      <c r="AB37" s="46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5"/>
    </row>
    <row r="38" spans="1:64" s="9" customFormat="1" ht="12.75" customHeight="1">
      <c r="A38" s="58" t="s">
        <v>79</v>
      </c>
      <c r="B38" s="59"/>
      <c r="C38" s="59"/>
      <c r="D38" s="59"/>
      <c r="E38" s="60"/>
      <c r="F38" s="67" t="s">
        <v>73</v>
      </c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41" t="s">
        <v>80</v>
      </c>
      <c r="W38" s="42"/>
      <c r="X38" s="42"/>
      <c r="Y38" s="42"/>
      <c r="Z38" s="42"/>
      <c r="AA38" s="42"/>
      <c r="AB38" s="43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52" t="s">
        <v>310</v>
      </c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64" s="9" customFormat="1" ht="12.75" customHeight="1">
      <c r="A39" s="61"/>
      <c r="B39" s="62"/>
      <c r="C39" s="62"/>
      <c r="D39" s="62"/>
      <c r="E39" s="63"/>
      <c r="F39" s="30" t="s">
        <v>78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44"/>
      <c r="W39" s="45"/>
      <c r="X39" s="45"/>
      <c r="Y39" s="45"/>
      <c r="Z39" s="45"/>
      <c r="AA39" s="45"/>
      <c r="AB39" s="46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</row>
    <row r="40" spans="1:64" s="9" customFormat="1" ht="12.75" customHeight="1">
      <c r="A40" s="64"/>
      <c r="B40" s="65"/>
      <c r="C40" s="65"/>
      <c r="D40" s="65"/>
      <c r="E40" s="66"/>
      <c r="F40" s="50" t="s">
        <v>91</v>
      </c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47"/>
      <c r="W40" s="48"/>
      <c r="X40" s="48"/>
      <c r="Y40" s="48"/>
      <c r="Z40" s="48"/>
      <c r="AA40" s="48"/>
      <c r="AB40" s="49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</row>
    <row r="41" spans="1:64" s="9" customFormat="1" ht="12.75" customHeight="1">
      <c r="A41" s="61" t="s">
        <v>81</v>
      </c>
      <c r="B41" s="62"/>
      <c r="C41" s="62"/>
      <c r="D41" s="62"/>
      <c r="E41" s="63"/>
      <c r="F41" s="28" t="s">
        <v>90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44" t="s">
        <v>77</v>
      </c>
      <c r="W41" s="45"/>
      <c r="X41" s="45"/>
      <c r="Y41" s="45"/>
      <c r="Z41" s="45"/>
      <c r="AA41" s="45"/>
      <c r="AB41" s="46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54">
        <v>7.789</v>
      </c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</row>
    <row r="42" spans="1:64" s="9" customFormat="1" ht="12.75" customHeight="1">
      <c r="A42" s="58" t="s">
        <v>84</v>
      </c>
      <c r="B42" s="59"/>
      <c r="C42" s="59"/>
      <c r="D42" s="59"/>
      <c r="E42" s="60"/>
      <c r="F42" s="67" t="s">
        <v>82</v>
      </c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41" t="s">
        <v>94</v>
      </c>
      <c r="W42" s="42"/>
      <c r="X42" s="42"/>
      <c r="Y42" s="42"/>
      <c r="Z42" s="42"/>
      <c r="AA42" s="42"/>
      <c r="AB42" s="43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123">
        <v>56970</v>
      </c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4"/>
    </row>
    <row r="43" spans="1:64" s="9" customFormat="1" ht="12.75" customHeight="1">
      <c r="A43" s="61"/>
      <c r="B43" s="62"/>
      <c r="C43" s="62"/>
      <c r="D43" s="62"/>
      <c r="E43" s="63"/>
      <c r="F43" s="30" t="s">
        <v>83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44"/>
      <c r="W43" s="45"/>
      <c r="X43" s="45"/>
      <c r="Y43" s="45"/>
      <c r="Z43" s="45"/>
      <c r="AA43" s="45"/>
      <c r="AB43" s="46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6"/>
    </row>
    <row r="44" spans="1:64" s="9" customFormat="1" ht="12.75" customHeight="1">
      <c r="A44" s="64"/>
      <c r="B44" s="65"/>
      <c r="C44" s="65"/>
      <c r="D44" s="65"/>
      <c r="E44" s="66"/>
      <c r="F44" s="50" t="s">
        <v>89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47"/>
      <c r="W44" s="48"/>
      <c r="X44" s="48"/>
      <c r="Y44" s="48"/>
      <c r="Z44" s="48"/>
      <c r="AA44" s="48"/>
      <c r="AB44" s="49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8"/>
    </row>
    <row r="45" spans="1:64" s="9" customFormat="1" ht="12.75" customHeight="1">
      <c r="A45" s="58" t="s">
        <v>85</v>
      </c>
      <c r="B45" s="59"/>
      <c r="C45" s="59"/>
      <c r="D45" s="59"/>
      <c r="E45" s="60"/>
      <c r="F45" s="67" t="s">
        <v>82</v>
      </c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41" t="s">
        <v>94</v>
      </c>
      <c r="W45" s="42"/>
      <c r="X45" s="42"/>
      <c r="Y45" s="42"/>
      <c r="Z45" s="42"/>
      <c r="AA45" s="42"/>
      <c r="AB45" s="43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129">
        <v>0</v>
      </c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30"/>
    </row>
    <row r="46" spans="1:64" s="9" customFormat="1" ht="12.75" customHeight="1">
      <c r="A46" s="61"/>
      <c r="B46" s="62"/>
      <c r="C46" s="62"/>
      <c r="D46" s="62"/>
      <c r="E46" s="63"/>
      <c r="F46" s="30" t="s">
        <v>86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44"/>
      <c r="W46" s="45"/>
      <c r="X46" s="45"/>
      <c r="Y46" s="45"/>
      <c r="Z46" s="45"/>
      <c r="AA46" s="45"/>
      <c r="AB46" s="4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2"/>
    </row>
    <row r="47" spans="1:64" s="9" customFormat="1" ht="12.75" customHeight="1">
      <c r="A47" s="61"/>
      <c r="B47" s="62"/>
      <c r="C47" s="62"/>
      <c r="D47" s="62"/>
      <c r="E47" s="63"/>
      <c r="F47" s="30" t="s">
        <v>87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44"/>
      <c r="W47" s="45"/>
      <c r="X47" s="45"/>
      <c r="Y47" s="45"/>
      <c r="Z47" s="45"/>
      <c r="AA47" s="45"/>
      <c r="AB47" s="4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131"/>
      <c r="BB47" s="131"/>
      <c r="BC47" s="131"/>
      <c r="BD47" s="131"/>
      <c r="BE47" s="131"/>
      <c r="BF47" s="131"/>
      <c r="BG47" s="131"/>
      <c r="BH47" s="131"/>
      <c r="BI47" s="131"/>
      <c r="BJ47" s="131"/>
      <c r="BK47" s="131"/>
      <c r="BL47" s="132"/>
    </row>
    <row r="48" spans="1:64" s="9" customFormat="1" ht="12.75" customHeight="1">
      <c r="A48" s="64"/>
      <c r="B48" s="65"/>
      <c r="C48" s="65"/>
      <c r="D48" s="65"/>
      <c r="E48" s="66"/>
      <c r="F48" s="50" t="s">
        <v>88</v>
      </c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47"/>
      <c r="W48" s="48"/>
      <c r="X48" s="48"/>
      <c r="Y48" s="48"/>
      <c r="Z48" s="48"/>
      <c r="AA48" s="48"/>
      <c r="AB48" s="49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4"/>
    </row>
    <row r="49" spans="1:64" s="9" customFormat="1" ht="12.75">
      <c r="A49" s="61" t="s">
        <v>97</v>
      </c>
      <c r="B49" s="62"/>
      <c r="C49" s="62"/>
      <c r="D49" s="62"/>
      <c r="E49" s="63"/>
      <c r="F49" s="30" t="s">
        <v>95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44" t="s">
        <v>69</v>
      </c>
      <c r="W49" s="45"/>
      <c r="X49" s="45"/>
      <c r="Y49" s="45"/>
      <c r="Z49" s="45"/>
      <c r="AA49" s="45"/>
      <c r="AB49" s="4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106">
        <v>4.332</v>
      </c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7"/>
    </row>
    <row r="50" spans="1:64" s="9" customFormat="1" ht="12.75" customHeight="1">
      <c r="A50" s="61"/>
      <c r="B50" s="62"/>
      <c r="C50" s="62"/>
      <c r="D50" s="62"/>
      <c r="E50" s="63"/>
      <c r="F50" s="28" t="s">
        <v>96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44"/>
      <c r="W50" s="45"/>
      <c r="X50" s="45"/>
      <c r="Y50" s="45"/>
      <c r="Z50" s="45"/>
      <c r="AA50" s="45"/>
      <c r="AB50" s="4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7"/>
    </row>
    <row r="51" spans="1:64" s="9" customFormat="1" ht="12.75">
      <c r="A51" s="58" t="s">
        <v>98</v>
      </c>
      <c r="B51" s="59"/>
      <c r="C51" s="59"/>
      <c r="D51" s="59"/>
      <c r="E51" s="60"/>
      <c r="F51" s="67" t="s">
        <v>99</v>
      </c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108">
        <f>100-BA49</f>
        <v>95.668</v>
      </c>
      <c r="W51" s="109"/>
      <c r="X51" s="109"/>
      <c r="Y51" s="109"/>
      <c r="Z51" s="109"/>
      <c r="AA51" s="109"/>
      <c r="AB51" s="110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117" t="s">
        <v>308</v>
      </c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8"/>
    </row>
    <row r="52" spans="1:64" s="9" customFormat="1" ht="12.75">
      <c r="A52" s="61"/>
      <c r="B52" s="62"/>
      <c r="C52" s="62"/>
      <c r="D52" s="62"/>
      <c r="E52" s="63"/>
      <c r="F52" s="30" t="s">
        <v>100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111"/>
      <c r="W52" s="112"/>
      <c r="X52" s="112"/>
      <c r="Y52" s="112"/>
      <c r="Z52" s="112"/>
      <c r="AA52" s="112"/>
      <c r="AB52" s="113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119"/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20"/>
    </row>
    <row r="53" spans="1:64" s="9" customFormat="1" ht="12.75">
      <c r="A53" s="61"/>
      <c r="B53" s="62"/>
      <c r="C53" s="62"/>
      <c r="D53" s="62"/>
      <c r="E53" s="63"/>
      <c r="F53" s="30" t="s">
        <v>101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11"/>
      <c r="W53" s="112"/>
      <c r="X53" s="112"/>
      <c r="Y53" s="112"/>
      <c r="Z53" s="112"/>
      <c r="AA53" s="112"/>
      <c r="AB53" s="113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20"/>
    </row>
    <row r="54" spans="1:64" s="9" customFormat="1" ht="12.75">
      <c r="A54" s="61"/>
      <c r="B54" s="62"/>
      <c r="C54" s="62"/>
      <c r="D54" s="62"/>
      <c r="E54" s="63"/>
      <c r="F54" s="30" t="s">
        <v>102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111"/>
      <c r="W54" s="112"/>
      <c r="X54" s="112"/>
      <c r="Y54" s="112"/>
      <c r="Z54" s="112"/>
      <c r="AA54" s="112"/>
      <c r="AB54" s="113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20"/>
    </row>
    <row r="55" spans="1:64" s="9" customFormat="1" ht="12.75" customHeight="1">
      <c r="A55" s="64"/>
      <c r="B55" s="65"/>
      <c r="C55" s="65"/>
      <c r="D55" s="65"/>
      <c r="E55" s="66"/>
      <c r="F55" s="50" t="s">
        <v>103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114"/>
      <c r="W55" s="115"/>
      <c r="X55" s="115"/>
      <c r="Y55" s="115"/>
      <c r="Z55" s="115"/>
      <c r="AA55" s="115"/>
      <c r="AB55" s="116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2"/>
    </row>
    <row r="56" spans="1:64" s="9" customFormat="1" ht="12.75">
      <c r="A56" s="61" t="s">
        <v>111</v>
      </c>
      <c r="B56" s="62"/>
      <c r="C56" s="62"/>
      <c r="D56" s="62"/>
      <c r="E56" s="63"/>
      <c r="F56" s="30" t="s">
        <v>104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44" t="s">
        <v>80</v>
      </c>
      <c r="W56" s="45"/>
      <c r="X56" s="45"/>
      <c r="Y56" s="45"/>
      <c r="Z56" s="45"/>
      <c r="AA56" s="45"/>
      <c r="AB56" s="4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54" t="s">
        <v>310</v>
      </c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5"/>
    </row>
    <row r="57" spans="1:64" s="9" customFormat="1" ht="12.75">
      <c r="A57" s="61"/>
      <c r="B57" s="62"/>
      <c r="C57" s="62"/>
      <c r="D57" s="62"/>
      <c r="E57" s="63"/>
      <c r="F57" s="30" t="s">
        <v>105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44"/>
      <c r="W57" s="45"/>
      <c r="X57" s="45"/>
      <c r="Y57" s="45"/>
      <c r="Z57" s="45"/>
      <c r="AA57" s="45"/>
      <c r="AB57" s="46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5"/>
    </row>
    <row r="58" spans="1:64" s="9" customFormat="1" ht="12.75">
      <c r="A58" s="61"/>
      <c r="B58" s="62"/>
      <c r="C58" s="62"/>
      <c r="D58" s="62"/>
      <c r="E58" s="63"/>
      <c r="F58" s="30" t="s">
        <v>106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44"/>
      <c r="W58" s="45"/>
      <c r="X58" s="45"/>
      <c r="Y58" s="45"/>
      <c r="Z58" s="45"/>
      <c r="AA58" s="45"/>
      <c r="AB58" s="46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5"/>
    </row>
    <row r="59" spans="1:64" s="9" customFormat="1" ht="12.75">
      <c r="A59" s="61"/>
      <c r="B59" s="62"/>
      <c r="C59" s="62"/>
      <c r="D59" s="62"/>
      <c r="E59" s="63"/>
      <c r="F59" s="30" t="s">
        <v>107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44"/>
      <c r="W59" s="45"/>
      <c r="X59" s="45"/>
      <c r="Y59" s="45"/>
      <c r="Z59" s="45"/>
      <c r="AA59" s="45"/>
      <c r="AB59" s="46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5"/>
    </row>
    <row r="60" spans="1:64" s="9" customFormat="1" ht="12.75">
      <c r="A60" s="61"/>
      <c r="B60" s="62"/>
      <c r="C60" s="62"/>
      <c r="D60" s="62"/>
      <c r="E60" s="63"/>
      <c r="F60" s="30" t="s">
        <v>108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4"/>
      <c r="W60" s="45"/>
      <c r="X60" s="45"/>
      <c r="Y60" s="45"/>
      <c r="Z60" s="45"/>
      <c r="AA60" s="45"/>
      <c r="AB60" s="46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5"/>
    </row>
    <row r="61" spans="1:64" s="9" customFormat="1" ht="12.75">
      <c r="A61" s="61"/>
      <c r="B61" s="62"/>
      <c r="C61" s="62"/>
      <c r="D61" s="62"/>
      <c r="E61" s="63"/>
      <c r="F61" s="30" t="s">
        <v>109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44"/>
      <c r="W61" s="45"/>
      <c r="X61" s="45"/>
      <c r="Y61" s="45"/>
      <c r="Z61" s="45"/>
      <c r="AA61" s="45"/>
      <c r="AB61" s="4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5"/>
    </row>
    <row r="62" spans="1:64" s="9" customFormat="1" ht="12.75" customHeight="1">
      <c r="A62" s="61"/>
      <c r="B62" s="62"/>
      <c r="C62" s="62"/>
      <c r="D62" s="62"/>
      <c r="E62" s="63"/>
      <c r="F62" s="28" t="s">
        <v>110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44"/>
      <c r="W62" s="45"/>
      <c r="X62" s="45"/>
      <c r="Y62" s="45"/>
      <c r="Z62" s="45"/>
      <c r="AA62" s="45"/>
      <c r="AB62" s="46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5"/>
    </row>
    <row r="63" spans="1:64" s="9" customFormat="1" ht="12.75">
      <c r="A63" s="58" t="s">
        <v>116</v>
      </c>
      <c r="B63" s="59"/>
      <c r="C63" s="59"/>
      <c r="D63" s="59"/>
      <c r="E63" s="60"/>
      <c r="F63" s="67" t="s">
        <v>112</v>
      </c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41"/>
      <c r="W63" s="42"/>
      <c r="X63" s="42"/>
      <c r="Y63" s="42"/>
      <c r="Z63" s="42"/>
      <c r="AA63" s="42"/>
      <c r="AB63" s="43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135">
        <f>BA67+BA78</f>
        <v>13610.76</v>
      </c>
      <c r="BB63" s="135"/>
      <c r="BC63" s="135"/>
      <c r="BD63" s="135"/>
      <c r="BE63" s="135"/>
      <c r="BF63" s="135"/>
      <c r="BG63" s="135"/>
      <c r="BH63" s="135"/>
      <c r="BI63" s="135"/>
      <c r="BJ63" s="135"/>
      <c r="BK63" s="135"/>
      <c r="BL63" s="136"/>
    </row>
    <row r="64" spans="1:64" s="9" customFormat="1" ht="12.75">
      <c r="A64" s="61"/>
      <c r="B64" s="62"/>
      <c r="C64" s="62"/>
      <c r="D64" s="62"/>
      <c r="E64" s="63"/>
      <c r="F64" s="30" t="s">
        <v>113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44"/>
      <c r="W64" s="45"/>
      <c r="X64" s="45"/>
      <c r="Y64" s="45"/>
      <c r="Z64" s="45"/>
      <c r="AA64" s="45"/>
      <c r="AB64" s="46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8"/>
    </row>
    <row r="65" spans="1:64" s="9" customFormat="1" ht="12.75">
      <c r="A65" s="61"/>
      <c r="B65" s="62"/>
      <c r="C65" s="62"/>
      <c r="D65" s="62"/>
      <c r="E65" s="63"/>
      <c r="F65" s="30" t="s">
        <v>114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44"/>
      <c r="W65" s="45"/>
      <c r="X65" s="45"/>
      <c r="Y65" s="45"/>
      <c r="Z65" s="45"/>
      <c r="AA65" s="45"/>
      <c r="AB65" s="46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8"/>
    </row>
    <row r="66" spans="1:64" s="9" customFormat="1" ht="12.75">
      <c r="A66" s="64"/>
      <c r="B66" s="65"/>
      <c r="C66" s="65"/>
      <c r="D66" s="65"/>
      <c r="E66" s="66"/>
      <c r="F66" s="69" t="s">
        <v>115</v>
      </c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47"/>
      <c r="W66" s="48"/>
      <c r="X66" s="48"/>
      <c r="Y66" s="48"/>
      <c r="Z66" s="48"/>
      <c r="AA66" s="48"/>
      <c r="AB66" s="49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139"/>
      <c r="BB66" s="139"/>
      <c r="BC66" s="139"/>
      <c r="BD66" s="139"/>
      <c r="BE66" s="139"/>
      <c r="BF66" s="139"/>
      <c r="BG66" s="139"/>
      <c r="BH66" s="139"/>
      <c r="BI66" s="139"/>
      <c r="BJ66" s="139"/>
      <c r="BK66" s="139"/>
      <c r="BL66" s="140"/>
    </row>
    <row r="67" spans="1:64" s="9" customFormat="1" ht="12.75">
      <c r="A67" s="61" t="s">
        <v>117</v>
      </c>
      <c r="B67" s="62"/>
      <c r="C67" s="62"/>
      <c r="D67" s="62"/>
      <c r="E67" s="63"/>
      <c r="F67" s="30" t="s">
        <v>118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44" t="s">
        <v>45</v>
      </c>
      <c r="W67" s="45"/>
      <c r="X67" s="45"/>
      <c r="Y67" s="45"/>
      <c r="Z67" s="45"/>
      <c r="AA67" s="45"/>
      <c r="AB67" s="46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34">
        <f>10888.24*100%</f>
        <v>10888.24</v>
      </c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5"/>
    </row>
    <row r="68" spans="1:64" s="9" customFormat="1" ht="12.75">
      <c r="A68" s="61"/>
      <c r="B68" s="62"/>
      <c r="C68" s="62"/>
      <c r="D68" s="62"/>
      <c r="E68" s="63"/>
      <c r="F68" s="30" t="s">
        <v>119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44"/>
      <c r="W68" s="45"/>
      <c r="X68" s="45"/>
      <c r="Y68" s="45"/>
      <c r="Z68" s="45"/>
      <c r="AA68" s="45"/>
      <c r="AB68" s="4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5"/>
    </row>
    <row r="69" spans="1:64" s="9" customFormat="1" ht="12.75">
      <c r="A69" s="61"/>
      <c r="B69" s="62"/>
      <c r="C69" s="62"/>
      <c r="D69" s="62"/>
      <c r="E69" s="63"/>
      <c r="F69" s="30" t="s">
        <v>120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44"/>
      <c r="W69" s="45"/>
      <c r="X69" s="45"/>
      <c r="Y69" s="45"/>
      <c r="Z69" s="45"/>
      <c r="AA69" s="45"/>
      <c r="AB69" s="4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5"/>
    </row>
    <row r="70" spans="1:64" s="9" customFormat="1" ht="15.75">
      <c r="A70" s="61"/>
      <c r="B70" s="62"/>
      <c r="C70" s="62"/>
      <c r="D70" s="62"/>
      <c r="E70" s="63"/>
      <c r="F70" s="28" t="s">
        <v>121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44"/>
      <c r="W70" s="45"/>
      <c r="X70" s="45"/>
      <c r="Y70" s="45"/>
      <c r="Z70" s="45"/>
      <c r="AA70" s="45"/>
      <c r="AB70" s="46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5"/>
    </row>
    <row r="71" spans="1:64" s="9" customFormat="1" ht="12.75">
      <c r="A71" s="61"/>
      <c r="B71" s="62"/>
      <c r="C71" s="62"/>
      <c r="D71" s="62"/>
      <c r="E71" s="63"/>
      <c r="F71" s="30" t="s">
        <v>122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44"/>
      <c r="W71" s="45"/>
      <c r="X71" s="45"/>
      <c r="Y71" s="45"/>
      <c r="Z71" s="45"/>
      <c r="AA71" s="45"/>
      <c r="AB71" s="46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5"/>
    </row>
    <row r="72" spans="1:64" s="9" customFormat="1" ht="12.75">
      <c r="A72" s="61"/>
      <c r="B72" s="62"/>
      <c r="C72" s="62"/>
      <c r="D72" s="62"/>
      <c r="E72" s="63"/>
      <c r="F72" s="30" t="s">
        <v>123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44"/>
      <c r="W72" s="45"/>
      <c r="X72" s="45"/>
      <c r="Y72" s="45"/>
      <c r="Z72" s="45"/>
      <c r="AA72" s="45"/>
      <c r="AB72" s="46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5"/>
    </row>
    <row r="73" spans="1:64" s="9" customFormat="1" ht="12.75" customHeight="1">
      <c r="A73" s="61"/>
      <c r="B73" s="62"/>
      <c r="C73" s="62"/>
      <c r="D73" s="62"/>
      <c r="E73" s="63"/>
      <c r="F73" s="28" t="s">
        <v>124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44"/>
      <c r="W73" s="45"/>
      <c r="X73" s="45"/>
      <c r="Y73" s="45"/>
      <c r="Z73" s="45"/>
      <c r="AA73" s="45"/>
      <c r="AB73" s="46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5"/>
    </row>
    <row r="74" spans="1:64" s="9" customFormat="1" ht="12.75">
      <c r="A74" s="61"/>
      <c r="B74" s="62"/>
      <c r="C74" s="62"/>
      <c r="D74" s="62"/>
      <c r="E74" s="63"/>
      <c r="F74" s="30" t="s">
        <v>125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44"/>
      <c r="W74" s="45"/>
      <c r="X74" s="45"/>
      <c r="Y74" s="45"/>
      <c r="Z74" s="45"/>
      <c r="AA74" s="45"/>
      <c r="AB74" s="4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5"/>
    </row>
    <row r="75" spans="1:64" s="9" customFormat="1" ht="12.75">
      <c r="A75" s="61"/>
      <c r="B75" s="62"/>
      <c r="C75" s="62"/>
      <c r="D75" s="62"/>
      <c r="E75" s="63"/>
      <c r="F75" s="30" t="s">
        <v>126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/>
      <c r="W75" s="45"/>
      <c r="X75" s="45"/>
      <c r="Y75" s="45"/>
      <c r="Z75" s="45"/>
      <c r="AA75" s="45"/>
      <c r="AB75" s="4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34">
        <f>7830.76*100%</f>
        <v>7830.76</v>
      </c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5"/>
    </row>
    <row r="76" spans="1:64" s="9" customFormat="1" ht="12.75">
      <c r="A76" s="61"/>
      <c r="B76" s="62"/>
      <c r="C76" s="62"/>
      <c r="D76" s="62"/>
      <c r="E76" s="63"/>
      <c r="F76" s="30" t="s">
        <v>127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44"/>
      <c r="W76" s="45"/>
      <c r="X76" s="45"/>
      <c r="Y76" s="45"/>
      <c r="Z76" s="45"/>
      <c r="AA76" s="45"/>
      <c r="AB76" s="46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34">
        <f>658.35*100%</f>
        <v>658.35</v>
      </c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5"/>
    </row>
    <row r="77" spans="1:64" s="9" customFormat="1" ht="12.75">
      <c r="A77" s="61"/>
      <c r="B77" s="62"/>
      <c r="C77" s="62"/>
      <c r="D77" s="62"/>
      <c r="E77" s="63"/>
      <c r="F77" s="30" t="s">
        <v>128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44"/>
      <c r="W77" s="45"/>
      <c r="X77" s="45"/>
      <c r="Y77" s="45"/>
      <c r="Z77" s="45"/>
      <c r="AA77" s="45"/>
      <c r="AB77" s="46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34">
        <f>(262.19+1337.4+34.67+737+22.21+5.67)*100%</f>
        <v>2399.1400000000003</v>
      </c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5"/>
    </row>
    <row r="78" spans="1:64" s="9" customFormat="1" ht="12.75">
      <c r="A78" s="58" t="s">
        <v>129</v>
      </c>
      <c r="B78" s="59"/>
      <c r="C78" s="59"/>
      <c r="D78" s="59"/>
      <c r="E78" s="60"/>
      <c r="F78" s="67" t="s">
        <v>130</v>
      </c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41" t="s">
        <v>45</v>
      </c>
      <c r="W78" s="42"/>
      <c r="X78" s="42"/>
      <c r="Y78" s="42"/>
      <c r="Z78" s="42"/>
      <c r="AA78" s="42"/>
      <c r="AB78" s="43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32">
        <f>2722.52*100%</f>
        <v>2722.52</v>
      </c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3"/>
    </row>
    <row r="79" spans="1:64" s="9" customFormat="1" ht="12.75">
      <c r="A79" s="61"/>
      <c r="B79" s="62"/>
      <c r="C79" s="62"/>
      <c r="D79" s="62"/>
      <c r="E79" s="63"/>
      <c r="F79" s="30" t="s">
        <v>131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44"/>
      <c r="W79" s="45"/>
      <c r="X79" s="45"/>
      <c r="Y79" s="45"/>
      <c r="Z79" s="45"/>
      <c r="AA79" s="45"/>
      <c r="AB79" s="46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5"/>
    </row>
    <row r="80" spans="1:64" s="9" customFormat="1" ht="12.75" customHeight="1">
      <c r="A80" s="61"/>
      <c r="B80" s="62"/>
      <c r="C80" s="62"/>
      <c r="D80" s="62"/>
      <c r="E80" s="63"/>
      <c r="F80" s="28" t="s">
        <v>132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44"/>
      <c r="W80" s="45"/>
      <c r="X80" s="45"/>
      <c r="Y80" s="45"/>
      <c r="Z80" s="45"/>
      <c r="AA80" s="45"/>
      <c r="AB80" s="46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5"/>
    </row>
    <row r="81" spans="1:64" s="9" customFormat="1" ht="12.75" customHeight="1">
      <c r="A81" s="64"/>
      <c r="B81" s="65"/>
      <c r="C81" s="65"/>
      <c r="D81" s="65"/>
      <c r="E81" s="66"/>
      <c r="F81" s="50" t="s">
        <v>133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47"/>
      <c r="W81" s="48"/>
      <c r="X81" s="48"/>
      <c r="Y81" s="48"/>
      <c r="Z81" s="48"/>
      <c r="AA81" s="48"/>
      <c r="AB81" s="49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7"/>
    </row>
    <row r="82" spans="1:64" s="9" customFormat="1" ht="12.75">
      <c r="A82" s="61" t="s">
        <v>137</v>
      </c>
      <c r="B82" s="62"/>
      <c r="C82" s="62"/>
      <c r="D82" s="62"/>
      <c r="E82" s="63"/>
      <c r="F82" s="30" t="s">
        <v>134</v>
      </c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44" t="s">
        <v>45</v>
      </c>
      <c r="W82" s="45"/>
      <c r="X82" s="45"/>
      <c r="Y82" s="45"/>
      <c r="Z82" s="45"/>
      <c r="AA82" s="45"/>
      <c r="AB82" s="46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>
        <v>0</v>
      </c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38"/>
    </row>
    <row r="83" spans="1:64" s="9" customFormat="1" ht="12.75">
      <c r="A83" s="61"/>
      <c r="B83" s="62"/>
      <c r="C83" s="62"/>
      <c r="D83" s="62"/>
      <c r="E83" s="63"/>
      <c r="F83" s="30" t="s">
        <v>135</v>
      </c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44"/>
      <c r="W83" s="45"/>
      <c r="X83" s="45"/>
      <c r="Y83" s="45"/>
      <c r="Z83" s="45"/>
      <c r="AA83" s="45"/>
      <c r="AB83" s="46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38"/>
    </row>
    <row r="84" spans="1:64" s="9" customFormat="1" ht="12.75">
      <c r="A84" s="61"/>
      <c r="B84" s="62"/>
      <c r="C84" s="62"/>
      <c r="D84" s="62"/>
      <c r="E84" s="63"/>
      <c r="F84" s="30" t="s">
        <v>136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44"/>
      <c r="W84" s="45"/>
      <c r="X84" s="45"/>
      <c r="Y84" s="45"/>
      <c r="Z84" s="45"/>
      <c r="AA84" s="45"/>
      <c r="AB84" s="46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38"/>
    </row>
    <row r="85" spans="1:64" s="9" customFormat="1" ht="12.75">
      <c r="A85" s="58" t="s">
        <v>141</v>
      </c>
      <c r="B85" s="59"/>
      <c r="C85" s="59"/>
      <c r="D85" s="59"/>
      <c r="E85" s="60"/>
      <c r="F85" s="67" t="s">
        <v>138</v>
      </c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41" t="s">
        <v>45</v>
      </c>
      <c r="W85" s="42"/>
      <c r="X85" s="42"/>
      <c r="Y85" s="42"/>
      <c r="Z85" s="42"/>
      <c r="AA85" s="42"/>
      <c r="AB85" s="43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>
        <v>0</v>
      </c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39"/>
    </row>
    <row r="86" spans="1:64" s="9" customFormat="1" ht="12.75">
      <c r="A86" s="61"/>
      <c r="B86" s="62"/>
      <c r="C86" s="62"/>
      <c r="D86" s="62"/>
      <c r="E86" s="63"/>
      <c r="F86" s="30" t="s">
        <v>139</v>
      </c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44"/>
      <c r="W86" s="45"/>
      <c r="X86" s="45"/>
      <c r="Y86" s="45"/>
      <c r="Z86" s="45"/>
      <c r="AA86" s="45"/>
      <c r="AB86" s="46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38"/>
    </row>
    <row r="87" spans="1:64" s="9" customFormat="1" ht="12.75">
      <c r="A87" s="64"/>
      <c r="B87" s="65"/>
      <c r="C87" s="65"/>
      <c r="D87" s="65"/>
      <c r="E87" s="66"/>
      <c r="F87" s="69" t="s">
        <v>140</v>
      </c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47"/>
      <c r="W87" s="48"/>
      <c r="X87" s="48"/>
      <c r="Y87" s="48"/>
      <c r="Z87" s="48"/>
      <c r="AA87" s="48"/>
      <c r="AB87" s="49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40"/>
    </row>
    <row r="88" spans="1:64" s="9" customFormat="1" ht="12.75">
      <c r="A88" s="61" t="s">
        <v>147</v>
      </c>
      <c r="B88" s="62"/>
      <c r="C88" s="62"/>
      <c r="D88" s="62"/>
      <c r="E88" s="63"/>
      <c r="F88" s="30" t="s">
        <v>145</v>
      </c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44"/>
      <c r="W88" s="45"/>
      <c r="X88" s="45"/>
      <c r="Y88" s="45"/>
      <c r="Z88" s="45"/>
      <c r="AA88" s="45"/>
      <c r="AB88" s="46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6" t="s">
        <v>308</v>
      </c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7"/>
    </row>
    <row r="89" spans="1:64" s="9" customFormat="1" ht="12.75">
      <c r="A89" s="61"/>
      <c r="B89" s="62"/>
      <c r="C89" s="62"/>
      <c r="D89" s="62"/>
      <c r="E89" s="63"/>
      <c r="F89" s="30" t="s">
        <v>146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44"/>
      <c r="W89" s="45"/>
      <c r="X89" s="45"/>
      <c r="Y89" s="45"/>
      <c r="Z89" s="45"/>
      <c r="AA89" s="45"/>
      <c r="AB89" s="46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7"/>
    </row>
    <row r="90" spans="1:64" s="9" customFormat="1" ht="12.75">
      <c r="A90" s="61"/>
      <c r="B90" s="62"/>
      <c r="C90" s="62"/>
      <c r="D90" s="62"/>
      <c r="E90" s="63"/>
      <c r="F90" s="30" t="s">
        <v>142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44"/>
      <c r="W90" s="45"/>
      <c r="X90" s="45"/>
      <c r="Y90" s="45"/>
      <c r="Z90" s="45"/>
      <c r="AA90" s="45"/>
      <c r="AB90" s="46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7"/>
    </row>
    <row r="91" spans="1:64" s="9" customFormat="1" ht="12.75">
      <c r="A91" s="61"/>
      <c r="B91" s="62"/>
      <c r="C91" s="62"/>
      <c r="D91" s="62"/>
      <c r="E91" s="63"/>
      <c r="F91" s="30" t="s">
        <v>143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44"/>
      <c r="W91" s="45"/>
      <c r="X91" s="45"/>
      <c r="Y91" s="45"/>
      <c r="Z91" s="45"/>
      <c r="AA91" s="45"/>
      <c r="AB91" s="46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7"/>
    </row>
    <row r="92" spans="1:64" s="9" customFormat="1" ht="12.75">
      <c r="A92" s="61"/>
      <c r="B92" s="62"/>
      <c r="C92" s="62"/>
      <c r="D92" s="62"/>
      <c r="E92" s="63"/>
      <c r="F92" s="30" t="s">
        <v>102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44"/>
      <c r="W92" s="45"/>
      <c r="X92" s="45"/>
      <c r="Y92" s="45"/>
      <c r="Z92" s="45"/>
      <c r="AA92" s="45"/>
      <c r="AB92" s="46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7"/>
    </row>
    <row r="93" spans="1:64" s="9" customFormat="1" ht="12.75">
      <c r="A93" s="61"/>
      <c r="B93" s="62"/>
      <c r="C93" s="62"/>
      <c r="D93" s="62"/>
      <c r="E93" s="63"/>
      <c r="F93" s="30" t="s">
        <v>144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44"/>
      <c r="W93" s="45"/>
      <c r="X93" s="45"/>
      <c r="Y93" s="45"/>
      <c r="Z93" s="45"/>
      <c r="AA93" s="45"/>
      <c r="AB93" s="46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7"/>
    </row>
    <row r="94" spans="1:64" s="9" customFormat="1" ht="15.75">
      <c r="A94" s="91" t="s">
        <v>149</v>
      </c>
      <c r="B94" s="92"/>
      <c r="C94" s="92"/>
      <c r="D94" s="92"/>
      <c r="E94" s="93"/>
      <c r="F94" s="94" t="s">
        <v>148</v>
      </c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 t="s">
        <v>150</v>
      </c>
      <c r="W94" s="97"/>
      <c r="X94" s="97"/>
      <c r="Y94" s="97"/>
      <c r="Z94" s="97"/>
      <c r="AA94" s="97"/>
      <c r="AB94" s="98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89">
        <v>1934.52</v>
      </c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90"/>
    </row>
    <row r="95" spans="1:64" s="9" customFormat="1" ht="12.75">
      <c r="A95" s="61" t="s">
        <v>154</v>
      </c>
      <c r="B95" s="62"/>
      <c r="C95" s="62"/>
      <c r="D95" s="62"/>
      <c r="E95" s="63"/>
      <c r="F95" s="30" t="s">
        <v>151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83" t="s">
        <v>182</v>
      </c>
      <c r="W95" s="45"/>
      <c r="X95" s="45"/>
      <c r="Y95" s="45"/>
      <c r="Z95" s="45"/>
      <c r="AA95" s="45"/>
      <c r="AB95" s="46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34">
        <f>BA67/BA94</f>
        <v>5.628393606682795</v>
      </c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5"/>
    </row>
    <row r="96" spans="1:64" s="9" customFormat="1" ht="12.75">
      <c r="A96" s="61"/>
      <c r="B96" s="62"/>
      <c r="C96" s="62"/>
      <c r="D96" s="62"/>
      <c r="E96" s="63"/>
      <c r="F96" s="30" t="s">
        <v>152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44"/>
      <c r="W96" s="45"/>
      <c r="X96" s="45"/>
      <c r="Y96" s="45"/>
      <c r="Z96" s="45"/>
      <c r="AA96" s="45"/>
      <c r="AB96" s="46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5"/>
    </row>
    <row r="97" spans="1:64" s="9" customFormat="1" ht="12.75" customHeight="1">
      <c r="A97" s="61"/>
      <c r="B97" s="62"/>
      <c r="C97" s="62"/>
      <c r="D97" s="62"/>
      <c r="E97" s="63"/>
      <c r="F97" s="28" t="s">
        <v>153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44"/>
      <c r="W97" s="45"/>
      <c r="X97" s="45"/>
      <c r="Y97" s="45"/>
      <c r="Z97" s="45"/>
      <c r="AA97" s="45"/>
      <c r="AB97" s="46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5"/>
    </row>
    <row r="98" spans="1:64" s="9" customFormat="1" ht="12.75">
      <c r="A98" s="58" t="s">
        <v>158</v>
      </c>
      <c r="B98" s="59"/>
      <c r="C98" s="59"/>
      <c r="D98" s="59"/>
      <c r="E98" s="60"/>
      <c r="F98" s="67" t="s">
        <v>155</v>
      </c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41"/>
      <c r="W98" s="42"/>
      <c r="X98" s="42"/>
      <c r="Y98" s="42"/>
      <c r="Z98" s="42"/>
      <c r="AA98" s="42"/>
      <c r="AB98" s="43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39"/>
    </row>
    <row r="99" spans="1:64" s="9" customFormat="1" ht="12.75">
      <c r="A99" s="61"/>
      <c r="B99" s="62"/>
      <c r="C99" s="62"/>
      <c r="D99" s="62"/>
      <c r="E99" s="63"/>
      <c r="F99" s="30" t="s">
        <v>156</v>
      </c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44"/>
      <c r="W99" s="45"/>
      <c r="X99" s="45"/>
      <c r="Y99" s="45"/>
      <c r="Z99" s="45"/>
      <c r="AA99" s="45"/>
      <c r="AB99" s="46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38"/>
    </row>
    <row r="100" spans="1:64" s="9" customFormat="1" ht="12.75">
      <c r="A100" s="61"/>
      <c r="B100" s="62"/>
      <c r="C100" s="62"/>
      <c r="D100" s="62"/>
      <c r="E100" s="63"/>
      <c r="F100" s="30" t="s">
        <v>157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44"/>
      <c r="W100" s="45"/>
      <c r="X100" s="45"/>
      <c r="Y100" s="45"/>
      <c r="Z100" s="45"/>
      <c r="AA100" s="45"/>
      <c r="AB100" s="46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38"/>
    </row>
    <row r="101" spans="1:64" s="9" customFormat="1" ht="12.75">
      <c r="A101" s="64"/>
      <c r="B101" s="65"/>
      <c r="C101" s="65"/>
      <c r="D101" s="65"/>
      <c r="E101" s="66"/>
      <c r="F101" s="69" t="s">
        <v>114</v>
      </c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47"/>
      <c r="W101" s="48"/>
      <c r="X101" s="48"/>
      <c r="Y101" s="48"/>
      <c r="Z101" s="48"/>
      <c r="AA101" s="48"/>
      <c r="AB101" s="49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40"/>
    </row>
    <row r="102" spans="1:64" s="9" customFormat="1" ht="12.75">
      <c r="A102" s="61" t="s">
        <v>161</v>
      </c>
      <c r="B102" s="62"/>
      <c r="C102" s="62"/>
      <c r="D102" s="62"/>
      <c r="E102" s="63"/>
      <c r="F102" s="30" t="s">
        <v>159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44" t="s">
        <v>183</v>
      </c>
      <c r="W102" s="45"/>
      <c r="X102" s="45"/>
      <c r="Y102" s="45"/>
      <c r="Z102" s="45"/>
      <c r="AA102" s="45"/>
      <c r="AB102" s="46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>
        <v>19</v>
      </c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38"/>
    </row>
    <row r="103" spans="1:64" s="9" customFormat="1" ht="12.75">
      <c r="A103" s="61"/>
      <c r="B103" s="62"/>
      <c r="C103" s="62"/>
      <c r="D103" s="62"/>
      <c r="E103" s="63"/>
      <c r="F103" s="30" t="s">
        <v>160</v>
      </c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44"/>
      <c r="W103" s="45"/>
      <c r="X103" s="45"/>
      <c r="Y103" s="45"/>
      <c r="Z103" s="45"/>
      <c r="AA103" s="45"/>
      <c r="AB103" s="46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38"/>
    </row>
    <row r="104" spans="1:64" s="9" customFormat="1" ht="12.75">
      <c r="A104" s="58" t="s">
        <v>165</v>
      </c>
      <c r="B104" s="59"/>
      <c r="C104" s="59"/>
      <c r="D104" s="59"/>
      <c r="E104" s="60"/>
      <c r="F104" s="67" t="s">
        <v>162</v>
      </c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80" t="s">
        <v>184</v>
      </c>
      <c r="W104" s="81"/>
      <c r="X104" s="81"/>
      <c r="Y104" s="81"/>
      <c r="Z104" s="81"/>
      <c r="AA104" s="81"/>
      <c r="AB104" s="82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>
        <v>34.345</v>
      </c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39"/>
    </row>
    <row r="105" spans="1:64" s="9" customFormat="1" ht="12.75">
      <c r="A105" s="61"/>
      <c r="B105" s="62"/>
      <c r="C105" s="62"/>
      <c r="D105" s="62"/>
      <c r="E105" s="63"/>
      <c r="F105" s="30" t="s">
        <v>163</v>
      </c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83"/>
      <c r="W105" s="84"/>
      <c r="X105" s="84"/>
      <c r="Y105" s="84"/>
      <c r="Z105" s="84"/>
      <c r="AA105" s="84"/>
      <c r="AB105" s="8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38"/>
    </row>
    <row r="106" spans="1:64" s="9" customFormat="1" ht="12.75">
      <c r="A106" s="64"/>
      <c r="B106" s="65"/>
      <c r="C106" s="65"/>
      <c r="D106" s="65"/>
      <c r="E106" s="66"/>
      <c r="F106" s="69" t="s">
        <v>164</v>
      </c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86"/>
      <c r="W106" s="87"/>
      <c r="X106" s="87"/>
      <c r="Y106" s="87"/>
      <c r="Z106" s="87"/>
      <c r="AA106" s="87"/>
      <c r="AB106" s="88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40"/>
    </row>
    <row r="107" spans="1:64" s="9" customFormat="1" ht="12.75">
      <c r="A107" s="58" t="s">
        <v>170</v>
      </c>
      <c r="B107" s="59"/>
      <c r="C107" s="59"/>
      <c r="D107" s="59"/>
      <c r="E107" s="60"/>
      <c r="F107" s="67" t="s">
        <v>166</v>
      </c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41"/>
      <c r="W107" s="42"/>
      <c r="X107" s="42"/>
      <c r="Y107" s="42"/>
      <c r="Z107" s="42"/>
      <c r="AA107" s="42"/>
      <c r="AB107" s="43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4" t="s">
        <v>311</v>
      </c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5"/>
    </row>
    <row r="108" spans="1:64" s="9" customFormat="1" ht="12.75">
      <c r="A108" s="61"/>
      <c r="B108" s="62"/>
      <c r="C108" s="62"/>
      <c r="D108" s="62"/>
      <c r="E108" s="63"/>
      <c r="F108" s="30" t="s">
        <v>167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44"/>
      <c r="W108" s="45"/>
      <c r="X108" s="45"/>
      <c r="Y108" s="45"/>
      <c r="Z108" s="45"/>
      <c r="AA108" s="45"/>
      <c r="AB108" s="46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7"/>
    </row>
    <row r="109" spans="1:64" s="9" customFormat="1" ht="12.75">
      <c r="A109" s="61"/>
      <c r="B109" s="62"/>
      <c r="C109" s="62"/>
      <c r="D109" s="62"/>
      <c r="E109" s="63"/>
      <c r="F109" s="30" t="s">
        <v>168</v>
      </c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44"/>
      <c r="W109" s="45"/>
      <c r="X109" s="45"/>
      <c r="Y109" s="45"/>
      <c r="Z109" s="45"/>
      <c r="AA109" s="45"/>
      <c r="AB109" s="46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7"/>
    </row>
    <row r="110" spans="1:64" s="9" customFormat="1" ht="12.75">
      <c r="A110" s="64"/>
      <c r="B110" s="65"/>
      <c r="C110" s="65"/>
      <c r="D110" s="65"/>
      <c r="E110" s="66"/>
      <c r="F110" s="69" t="s">
        <v>169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47"/>
      <c r="W110" s="48"/>
      <c r="X110" s="48"/>
      <c r="Y110" s="48"/>
      <c r="Z110" s="48"/>
      <c r="AA110" s="48"/>
      <c r="AB110" s="49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9"/>
    </row>
    <row r="111" spans="1:64" s="9" customFormat="1" ht="12.75">
      <c r="A111" s="58" t="s">
        <v>175</v>
      </c>
      <c r="B111" s="59"/>
      <c r="C111" s="59"/>
      <c r="D111" s="59"/>
      <c r="E111" s="60"/>
      <c r="F111" s="67" t="s">
        <v>171</v>
      </c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41" t="s">
        <v>45</v>
      </c>
      <c r="W111" s="42"/>
      <c r="X111" s="42"/>
      <c r="Y111" s="42"/>
      <c r="Z111" s="42"/>
      <c r="AA111" s="42"/>
      <c r="AB111" s="43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52">
        <f>60000*0</f>
        <v>0</v>
      </c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3"/>
    </row>
    <row r="112" spans="1:64" s="9" customFormat="1" ht="12.75">
      <c r="A112" s="61"/>
      <c r="B112" s="62"/>
      <c r="C112" s="62"/>
      <c r="D112" s="62"/>
      <c r="E112" s="63"/>
      <c r="F112" s="30" t="s">
        <v>172</v>
      </c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44"/>
      <c r="W112" s="45"/>
      <c r="X112" s="45"/>
      <c r="Y112" s="45"/>
      <c r="Z112" s="45"/>
      <c r="AA112" s="45"/>
      <c r="AB112" s="46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5"/>
    </row>
    <row r="113" spans="1:64" s="9" customFormat="1" ht="12.75">
      <c r="A113" s="61"/>
      <c r="B113" s="62"/>
      <c r="C113" s="62"/>
      <c r="D113" s="62"/>
      <c r="E113" s="63"/>
      <c r="F113" s="30" t="s">
        <v>173</v>
      </c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44"/>
      <c r="W113" s="45"/>
      <c r="X113" s="45"/>
      <c r="Y113" s="45"/>
      <c r="Z113" s="45"/>
      <c r="AA113" s="45"/>
      <c r="AB113" s="46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5"/>
    </row>
    <row r="114" spans="1:64" s="9" customFormat="1" ht="12.75">
      <c r="A114" s="64"/>
      <c r="B114" s="65"/>
      <c r="C114" s="65"/>
      <c r="D114" s="65"/>
      <c r="E114" s="66"/>
      <c r="F114" s="69" t="s">
        <v>174</v>
      </c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47"/>
      <c r="W114" s="48"/>
      <c r="X114" s="48"/>
      <c r="Y114" s="48"/>
      <c r="Z114" s="48"/>
      <c r="AA114" s="48"/>
      <c r="AB114" s="49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7"/>
    </row>
    <row r="115" spans="1:64" s="9" customFormat="1" ht="12.75">
      <c r="A115" s="61" t="s">
        <v>176</v>
      </c>
      <c r="B115" s="62"/>
      <c r="C115" s="62"/>
      <c r="D115" s="62"/>
      <c r="E115" s="63"/>
      <c r="F115" s="30" t="s">
        <v>177</v>
      </c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44" t="s">
        <v>45</v>
      </c>
      <c r="W115" s="45"/>
      <c r="X115" s="45"/>
      <c r="Y115" s="45"/>
      <c r="Z115" s="45"/>
      <c r="AA115" s="45"/>
      <c r="AB115" s="46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54">
        <f>2384367*0</f>
        <v>0</v>
      </c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5"/>
    </row>
    <row r="116" spans="1:64" s="9" customFormat="1" ht="12.75">
      <c r="A116" s="61"/>
      <c r="B116" s="62"/>
      <c r="C116" s="62"/>
      <c r="D116" s="62"/>
      <c r="E116" s="63"/>
      <c r="F116" s="30" t="s">
        <v>178</v>
      </c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44"/>
      <c r="W116" s="45"/>
      <c r="X116" s="45"/>
      <c r="Y116" s="45"/>
      <c r="Z116" s="45"/>
      <c r="AA116" s="45"/>
      <c r="AB116" s="46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5"/>
    </row>
    <row r="117" spans="1:64" s="9" customFormat="1" ht="12.75">
      <c r="A117" s="61"/>
      <c r="B117" s="62"/>
      <c r="C117" s="62"/>
      <c r="D117" s="62"/>
      <c r="E117" s="63"/>
      <c r="F117" s="30" t="s">
        <v>179</v>
      </c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44"/>
      <c r="W117" s="45"/>
      <c r="X117" s="45"/>
      <c r="Y117" s="45"/>
      <c r="Z117" s="45"/>
      <c r="AA117" s="45"/>
      <c r="AB117" s="46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5"/>
    </row>
    <row r="118" spans="1:64" s="9" customFormat="1" ht="12.75">
      <c r="A118" s="61"/>
      <c r="B118" s="62"/>
      <c r="C118" s="62"/>
      <c r="D118" s="62"/>
      <c r="E118" s="63"/>
      <c r="F118" s="30" t="s">
        <v>180</v>
      </c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44"/>
      <c r="W118" s="45"/>
      <c r="X118" s="45"/>
      <c r="Y118" s="45"/>
      <c r="Z118" s="45"/>
      <c r="AA118" s="45"/>
      <c r="AB118" s="46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5"/>
    </row>
    <row r="119" spans="1:64" s="9" customFormat="1" ht="12.75">
      <c r="A119" s="64"/>
      <c r="B119" s="65"/>
      <c r="C119" s="65"/>
      <c r="D119" s="65"/>
      <c r="E119" s="66"/>
      <c r="F119" s="69" t="s">
        <v>181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47"/>
      <c r="W119" s="48"/>
      <c r="X119" s="48"/>
      <c r="Y119" s="48"/>
      <c r="Z119" s="48"/>
      <c r="AA119" s="48"/>
      <c r="AB119" s="49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7"/>
    </row>
    <row r="123" ht="15.75">
      <c r="U123" s="12">
        <f>864544+1607824-1406312</f>
        <v>1066056</v>
      </c>
    </row>
    <row r="124" ht="15.75">
      <c r="U124" s="12">
        <f>U123+1318311</f>
        <v>2384367</v>
      </c>
    </row>
  </sheetData>
  <sheetProtection/>
  <mergeCells count="296">
    <mergeCell ref="BA5:BL5"/>
    <mergeCell ref="A9:BL9"/>
    <mergeCell ref="BA10:BL12"/>
    <mergeCell ref="F11:U11"/>
    <mergeCell ref="F12:U12"/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A6:U6"/>
    <mergeCell ref="V6:AB6"/>
    <mergeCell ref="AC6:AN6"/>
    <mergeCell ref="AO6:AZ6"/>
    <mergeCell ref="A7:BL7"/>
    <mergeCell ref="BA6:BL6"/>
    <mergeCell ref="A10:E12"/>
    <mergeCell ref="V10:AB12"/>
    <mergeCell ref="AC10:AN12"/>
    <mergeCell ref="AO10:AZ12"/>
    <mergeCell ref="BA14:BL15"/>
    <mergeCell ref="F17:U17"/>
    <mergeCell ref="A16:E18"/>
    <mergeCell ref="BA16:BL18"/>
    <mergeCell ref="F15:U15"/>
    <mergeCell ref="AC13:AN13"/>
    <mergeCell ref="AO13:AZ13"/>
    <mergeCell ref="F18:U18"/>
    <mergeCell ref="A14:E15"/>
    <mergeCell ref="F16:U16"/>
    <mergeCell ref="AO19:AZ19"/>
    <mergeCell ref="A8:BL8"/>
    <mergeCell ref="F10:U10"/>
    <mergeCell ref="A13:E13"/>
    <mergeCell ref="F13:U13"/>
    <mergeCell ref="V13:AB13"/>
    <mergeCell ref="BA13:BL13"/>
    <mergeCell ref="V14:AB15"/>
    <mergeCell ref="AC14:AN15"/>
    <mergeCell ref="AO14:AZ15"/>
    <mergeCell ref="AO38:AZ40"/>
    <mergeCell ref="F33:U33"/>
    <mergeCell ref="F14:U14"/>
    <mergeCell ref="F56:U56"/>
    <mergeCell ref="V16:AB18"/>
    <mergeCell ref="AC16:AN18"/>
    <mergeCell ref="AO16:AZ18"/>
    <mergeCell ref="AO23:AZ30"/>
    <mergeCell ref="AO49:AZ50"/>
    <mergeCell ref="F54:U54"/>
    <mergeCell ref="A42:E44"/>
    <mergeCell ref="A31:E33"/>
    <mergeCell ref="A34:E37"/>
    <mergeCell ref="BA38:BL40"/>
    <mergeCell ref="F39:U39"/>
    <mergeCell ref="F40:U40"/>
    <mergeCell ref="AO41:AZ41"/>
    <mergeCell ref="A38:E40"/>
    <mergeCell ref="V38:AB40"/>
    <mergeCell ref="AC38:AN40"/>
    <mergeCell ref="BA19:BL19"/>
    <mergeCell ref="V34:AB37"/>
    <mergeCell ref="AO34:AZ37"/>
    <mergeCell ref="F36:U36"/>
    <mergeCell ref="AC42:AN44"/>
    <mergeCell ref="AO42:AZ44"/>
    <mergeCell ref="AO20:AZ22"/>
    <mergeCell ref="F25:U25"/>
    <mergeCell ref="V19:AB19"/>
    <mergeCell ref="AC19:AN19"/>
    <mergeCell ref="V49:AB50"/>
    <mergeCell ref="AC49:AN50"/>
    <mergeCell ref="F49:U49"/>
    <mergeCell ref="AC78:AN81"/>
    <mergeCell ref="F83:U83"/>
    <mergeCell ref="F41:U41"/>
    <mergeCell ref="V41:AB41"/>
    <mergeCell ref="F75:U75"/>
    <mergeCell ref="V45:AB48"/>
    <mergeCell ref="AC45:AN48"/>
    <mergeCell ref="A19:E19"/>
    <mergeCell ref="F19:U19"/>
    <mergeCell ref="A49:E50"/>
    <mergeCell ref="F107:U107"/>
    <mergeCell ref="A63:E66"/>
    <mergeCell ref="F57:U57"/>
    <mergeCell ref="F38:U38"/>
    <mergeCell ref="A41:E41"/>
    <mergeCell ref="F42:U42"/>
    <mergeCell ref="A45:E48"/>
    <mergeCell ref="F53:U53"/>
    <mergeCell ref="F67:U67"/>
    <mergeCell ref="F66:U66"/>
    <mergeCell ref="F73:U73"/>
    <mergeCell ref="A82:E84"/>
    <mergeCell ref="F65:U65"/>
    <mergeCell ref="F60:U60"/>
    <mergeCell ref="F58:U58"/>
    <mergeCell ref="F59:U59"/>
    <mergeCell ref="A56:E62"/>
    <mergeCell ref="F117:U117"/>
    <mergeCell ref="F116:U116"/>
    <mergeCell ref="A88:E93"/>
    <mergeCell ref="A78:E81"/>
    <mergeCell ref="F79:U79"/>
    <mergeCell ref="F115:U115"/>
    <mergeCell ref="F97:U97"/>
    <mergeCell ref="F113:U113"/>
    <mergeCell ref="F78:U78"/>
    <mergeCell ref="A85:E87"/>
    <mergeCell ref="BA74:BL74"/>
    <mergeCell ref="V63:AB66"/>
    <mergeCell ref="AC63:AN66"/>
    <mergeCell ref="AO74:AZ74"/>
    <mergeCell ref="F71:U71"/>
    <mergeCell ref="AO77:AZ77"/>
    <mergeCell ref="F68:U68"/>
    <mergeCell ref="BA77:BL77"/>
    <mergeCell ref="F77:U77"/>
    <mergeCell ref="AC77:AN77"/>
    <mergeCell ref="AC31:AN33"/>
    <mergeCell ref="F46:U46"/>
    <mergeCell ref="F48:U48"/>
    <mergeCell ref="V95:AB97"/>
    <mergeCell ref="F50:U50"/>
    <mergeCell ref="BA75:BL75"/>
    <mergeCell ref="BA63:BL66"/>
    <mergeCell ref="F64:U64"/>
    <mergeCell ref="F63:U63"/>
    <mergeCell ref="AO63:AZ66"/>
    <mergeCell ref="AO31:AZ33"/>
    <mergeCell ref="F32:U32"/>
    <mergeCell ref="F37:U37"/>
    <mergeCell ref="BA34:BL37"/>
    <mergeCell ref="F35:U35"/>
    <mergeCell ref="F34:U34"/>
    <mergeCell ref="AC34:AN37"/>
    <mergeCell ref="BA31:BL33"/>
    <mergeCell ref="F31:U31"/>
    <mergeCell ref="V31:AB33"/>
    <mergeCell ref="V56:AB62"/>
    <mergeCell ref="AC56:AN62"/>
    <mergeCell ref="AO56:AZ62"/>
    <mergeCell ref="BA56:BL62"/>
    <mergeCell ref="F62:U62"/>
    <mergeCell ref="F61:U61"/>
    <mergeCell ref="BA41:BL41"/>
    <mergeCell ref="BA42:BL44"/>
    <mergeCell ref="BA45:BL48"/>
    <mergeCell ref="F43:U43"/>
    <mergeCell ref="F45:U45"/>
    <mergeCell ref="F44:U44"/>
    <mergeCell ref="V42:AB44"/>
    <mergeCell ref="AC41:AN41"/>
    <mergeCell ref="F55:U55"/>
    <mergeCell ref="F47:U47"/>
    <mergeCell ref="BA49:BL50"/>
    <mergeCell ref="F51:U51"/>
    <mergeCell ref="A51:E55"/>
    <mergeCell ref="V51:AB55"/>
    <mergeCell ref="AC51:AN55"/>
    <mergeCell ref="AO51:AZ55"/>
    <mergeCell ref="BA51:BL55"/>
    <mergeCell ref="AO45:AZ48"/>
    <mergeCell ref="F52:U52"/>
    <mergeCell ref="BA20:BL22"/>
    <mergeCell ref="F22:U22"/>
    <mergeCell ref="F21:U21"/>
    <mergeCell ref="F20:U20"/>
    <mergeCell ref="A20:E22"/>
    <mergeCell ref="V20:AB22"/>
    <mergeCell ref="AC20:AN22"/>
    <mergeCell ref="A23:E30"/>
    <mergeCell ref="V23:AB30"/>
    <mergeCell ref="AC23:AN30"/>
    <mergeCell ref="F27:U27"/>
    <mergeCell ref="F26:U26"/>
    <mergeCell ref="BA23:BL30"/>
    <mergeCell ref="F29:U29"/>
    <mergeCell ref="F28:U28"/>
    <mergeCell ref="F23:U23"/>
    <mergeCell ref="F24:U24"/>
    <mergeCell ref="F30:U30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F92:U92"/>
    <mergeCell ref="F85:U85"/>
    <mergeCell ref="V67:AB77"/>
    <mergeCell ref="F74:U74"/>
    <mergeCell ref="AC74:AN74"/>
    <mergeCell ref="F69:U69"/>
    <mergeCell ref="F72:U72"/>
    <mergeCell ref="F70:U70"/>
    <mergeCell ref="F89:U89"/>
    <mergeCell ref="V82:AB84"/>
    <mergeCell ref="A94:E94"/>
    <mergeCell ref="A95:E97"/>
    <mergeCell ref="F94:U94"/>
    <mergeCell ref="V94:AB94"/>
    <mergeCell ref="AC94:AN94"/>
    <mergeCell ref="AO94:AZ94"/>
    <mergeCell ref="AO95:AZ97"/>
    <mergeCell ref="F96:U96"/>
    <mergeCell ref="BA94:BL94"/>
    <mergeCell ref="AO82:AZ84"/>
    <mergeCell ref="F87:U87"/>
    <mergeCell ref="BA88:BL93"/>
    <mergeCell ref="F93:U93"/>
    <mergeCell ref="F90:U90"/>
    <mergeCell ref="F91:U91"/>
    <mergeCell ref="V88:AB93"/>
    <mergeCell ref="AC88:AN93"/>
    <mergeCell ref="AO88:AZ93"/>
    <mergeCell ref="A115:E119"/>
    <mergeCell ref="V115:AB119"/>
    <mergeCell ref="V111:AB114"/>
    <mergeCell ref="V107:AB110"/>
    <mergeCell ref="AC115:AN119"/>
    <mergeCell ref="A102:E103"/>
    <mergeCell ref="F106:U106"/>
    <mergeCell ref="F105:U105"/>
    <mergeCell ref="F110:U110"/>
    <mergeCell ref="F108:U108"/>
    <mergeCell ref="AO115:AZ119"/>
    <mergeCell ref="F119:U119"/>
    <mergeCell ref="F118:U118"/>
    <mergeCell ref="F112:U112"/>
    <mergeCell ref="F109:U109"/>
    <mergeCell ref="A98:E101"/>
    <mergeCell ref="F104:U104"/>
    <mergeCell ref="A104:E106"/>
    <mergeCell ref="V104:AB106"/>
    <mergeCell ref="AC104:AN106"/>
    <mergeCell ref="AC98:AN101"/>
    <mergeCell ref="AO98:AZ101"/>
    <mergeCell ref="BA95:BL97"/>
    <mergeCell ref="F95:U95"/>
    <mergeCell ref="AC95:AN97"/>
    <mergeCell ref="F100:U100"/>
    <mergeCell ref="F98:U98"/>
    <mergeCell ref="BA115:BL119"/>
    <mergeCell ref="F102:U102"/>
    <mergeCell ref="F101:U101"/>
    <mergeCell ref="AC111:AN114"/>
    <mergeCell ref="AO111:AZ114"/>
    <mergeCell ref="BA104:BL106"/>
    <mergeCell ref="AC107:AN110"/>
    <mergeCell ref="AO107:AZ110"/>
    <mergeCell ref="BA107:BL110"/>
    <mergeCell ref="BA98:BL101"/>
    <mergeCell ref="A107:E110"/>
    <mergeCell ref="A111:E114"/>
    <mergeCell ref="V102:AB103"/>
    <mergeCell ref="AC102:AN103"/>
    <mergeCell ref="AO102:AZ103"/>
    <mergeCell ref="F111:U111"/>
    <mergeCell ref="F114:U114"/>
    <mergeCell ref="AO104:AZ106"/>
    <mergeCell ref="V85:AB87"/>
    <mergeCell ref="AC85:AN87"/>
    <mergeCell ref="AO85:AZ87"/>
    <mergeCell ref="F81:U81"/>
    <mergeCell ref="V78:AB81"/>
    <mergeCell ref="BA111:BL114"/>
    <mergeCell ref="F103:U103"/>
    <mergeCell ref="BA102:BL103"/>
    <mergeCell ref="F99:U99"/>
    <mergeCell ref="V98:AB101"/>
    <mergeCell ref="AC82:AN84"/>
    <mergeCell ref="AO78:AZ81"/>
    <mergeCell ref="F80:U80"/>
    <mergeCell ref="F88:U88"/>
    <mergeCell ref="F86:U86"/>
    <mergeCell ref="BA78:BL81"/>
    <mergeCell ref="BA82:BL84"/>
    <mergeCell ref="F82:U82"/>
    <mergeCell ref="BA85:BL87"/>
    <mergeCell ref="F84:U8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5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33"/>
  <sheetViews>
    <sheetView zoomScalePageLayoutView="0" workbookViewId="0" topLeftCell="A28">
      <selection activeCell="BA63" sqref="BA63:BF64"/>
    </sheetView>
  </sheetViews>
  <sheetFormatPr defaultColWidth="1.37890625" defaultRowHeight="12.75"/>
  <cols>
    <col min="1" max="20" width="1.37890625" style="1" customWidth="1"/>
    <col min="21" max="21" width="9.375" style="1" customWidth="1"/>
    <col min="22" max="25" width="1.37890625" style="1" customWidth="1"/>
    <col min="26" max="27" width="6.25390625" style="1" customWidth="1"/>
    <col min="28" max="28" width="0.875" style="1" customWidth="1"/>
    <col min="29" max="48" width="0" style="1" hidden="1" customWidth="1"/>
    <col min="49" max="49" width="1.37890625" style="1" hidden="1" customWidth="1"/>
    <col min="50" max="52" width="0" style="1" hidden="1" customWidth="1"/>
    <col min="53" max="57" width="1.37890625" style="1" customWidth="1"/>
    <col min="58" max="58" width="10.25390625" style="1" customWidth="1"/>
    <col min="59" max="63" width="1.37890625" style="1" customWidth="1"/>
    <col min="64" max="64" width="13.25390625" style="1" customWidth="1"/>
    <col min="65" max="80" width="1.37890625" style="1" customWidth="1"/>
    <col min="81" max="81" width="26.00390625" style="1" customWidth="1"/>
    <col min="82" max="16384" width="1.37890625" style="1" customWidth="1"/>
  </cols>
  <sheetData>
    <row r="1" spans="1:64" s="8" customFormat="1" ht="16.5">
      <c r="A1" s="17" t="s">
        <v>193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9" customFormat="1" ht="12.75">
      <c r="A3" s="165" t="s">
        <v>22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5" t="s">
        <v>24</v>
      </c>
      <c r="W3" s="166"/>
      <c r="X3" s="166"/>
      <c r="Y3" s="166"/>
      <c r="Z3" s="166"/>
      <c r="AA3" s="166"/>
      <c r="AB3" s="167"/>
      <c r="AC3" s="165" t="s">
        <v>25</v>
      </c>
      <c r="AD3" s="166"/>
      <c r="AE3" s="166"/>
      <c r="AF3" s="166"/>
      <c r="AG3" s="166"/>
      <c r="AH3" s="166"/>
      <c r="AI3" s="166"/>
      <c r="AJ3" s="166"/>
      <c r="AK3" s="166"/>
      <c r="AL3" s="166"/>
      <c r="AM3" s="166"/>
      <c r="AN3" s="167"/>
      <c r="AO3" s="166" t="s">
        <v>29</v>
      </c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7"/>
      <c r="BA3" s="166" t="s">
        <v>32</v>
      </c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7"/>
    </row>
    <row r="4" spans="1:64" s="9" customFormat="1" ht="12.75">
      <c r="A4" s="162" t="s">
        <v>23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2" t="s">
        <v>36</v>
      </c>
      <c r="W4" s="163"/>
      <c r="X4" s="163"/>
      <c r="Y4" s="163"/>
      <c r="Z4" s="163"/>
      <c r="AA4" s="163"/>
      <c r="AB4" s="164"/>
      <c r="AC4" s="162" t="s">
        <v>26</v>
      </c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4"/>
      <c r="AO4" s="163" t="s">
        <v>30</v>
      </c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4"/>
      <c r="BA4" s="163" t="s">
        <v>33</v>
      </c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4"/>
    </row>
    <row r="5" spans="1:64" s="9" customFormat="1" ht="12.75">
      <c r="A5" s="16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2" t="s">
        <v>37</v>
      </c>
      <c r="W5" s="163"/>
      <c r="X5" s="163"/>
      <c r="Y5" s="163"/>
      <c r="Z5" s="163"/>
      <c r="AA5" s="163"/>
      <c r="AB5" s="164"/>
      <c r="AC5" s="162" t="s">
        <v>27</v>
      </c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4"/>
      <c r="AO5" s="163" t="s">
        <v>31</v>
      </c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4"/>
      <c r="BA5" s="163" t="s">
        <v>34</v>
      </c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4"/>
    </row>
    <row r="6" spans="1:64" s="9" customFormat="1" ht="12" customHeight="1">
      <c r="A6" s="162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2"/>
      <c r="W6" s="163"/>
      <c r="X6" s="163"/>
      <c r="Y6" s="163"/>
      <c r="Z6" s="163"/>
      <c r="AA6" s="163"/>
      <c r="AB6" s="164"/>
      <c r="AC6" s="159" t="s">
        <v>28</v>
      </c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1"/>
      <c r="AO6" s="160" t="s">
        <v>93</v>
      </c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1"/>
      <c r="BA6" s="160" t="s">
        <v>35</v>
      </c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1"/>
    </row>
    <row r="7" spans="1:64" s="9" customFormat="1" ht="12" customHeight="1">
      <c r="A7" s="162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2"/>
      <c r="W7" s="163"/>
      <c r="X7" s="163"/>
      <c r="Y7" s="163"/>
      <c r="Z7" s="163"/>
      <c r="AA7" s="163"/>
      <c r="AB7" s="164"/>
      <c r="AC7" s="165" t="s">
        <v>194</v>
      </c>
      <c r="AD7" s="166"/>
      <c r="AE7" s="166"/>
      <c r="AF7" s="166"/>
      <c r="AG7" s="166"/>
      <c r="AH7" s="166"/>
      <c r="AI7" s="165" t="s">
        <v>196</v>
      </c>
      <c r="AJ7" s="166"/>
      <c r="AK7" s="166"/>
      <c r="AL7" s="166"/>
      <c r="AM7" s="166"/>
      <c r="AN7" s="166"/>
      <c r="AO7" s="165" t="s">
        <v>194</v>
      </c>
      <c r="AP7" s="166"/>
      <c r="AQ7" s="166"/>
      <c r="AR7" s="166"/>
      <c r="AS7" s="166"/>
      <c r="AT7" s="166"/>
      <c r="AU7" s="165" t="s">
        <v>196</v>
      </c>
      <c r="AV7" s="166"/>
      <c r="AW7" s="166"/>
      <c r="AX7" s="166"/>
      <c r="AY7" s="166"/>
      <c r="AZ7" s="166"/>
      <c r="BA7" s="165" t="s">
        <v>194</v>
      </c>
      <c r="BB7" s="166"/>
      <c r="BC7" s="166"/>
      <c r="BD7" s="166"/>
      <c r="BE7" s="166"/>
      <c r="BF7" s="166"/>
      <c r="BG7" s="165" t="s">
        <v>196</v>
      </c>
      <c r="BH7" s="166"/>
      <c r="BI7" s="166"/>
      <c r="BJ7" s="166"/>
      <c r="BK7" s="166"/>
      <c r="BL7" s="167"/>
    </row>
    <row r="8" spans="1:64" s="9" customFormat="1" ht="12" customHeight="1">
      <c r="A8" s="159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59"/>
      <c r="W8" s="160"/>
      <c r="X8" s="160"/>
      <c r="Y8" s="160"/>
      <c r="Z8" s="160"/>
      <c r="AA8" s="160"/>
      <c r="AB8" s="161"/>
      <c r="AC8" s="159" t="s">
        <v>195</v>
      </c>
      <c r="AD8" s="160"/>
      <c r="AE8" s="160"/>
      <c r="AF8" s="160"/>
      <c r="AG8" s="160"/>
      <c r="AH8" s="160"/>
      <c r="AI8" s="159" t="s">
        <v>195</v>
      </c>
      <c r="AJ8" s="160"/>
      <c r="AK8" s="160"/>
      <c r="AL8" s="160"/>
      <c r="AM8" s="160"/>
      <c r="AN8" s="160"/>
      <c r="AO8" s="159" t="s">
        <v>195</v>
      </c>
      <c r="AP8" s="160"/>
      <c r="AQ8" s="160"/>
      <c r="AR8" s="160"/>
      <c r="AS8" s="160"/>
      <c r="AT8" s="160"/>
      <c r="AU8" s="159" t="s">
        <v>195</v>
      </c>
      <c r="AV8" s="160"/>
      <c r="AW8" s="160"/>
      <c r="AX8" s="160"/>
      <c r="AY8" s="160"/>
      <c r="AZ8" s="160"/>
      <c r="BA8" s="159" t="s">
        <v>195</v>
      </c>
      <c r="BB8" s="160"/>
      <c r="BC8" s="160"/>
      <c r="BD8" s="160"/>
      <c r="BE8" s="160"/>
      <c r="BF8" s="160"/>
      <c r="BG8" s="159" t="s">
        <v>195</v>
      </c>
      <c r="BH8" s="160"/>
      <c r="BI8" s="160"/>
      <c r="BJ8" s="160"/>
      <c r="BK8" s="160"/>
      <c r="BL8" s="161"/>
    </row>
    <row r="9" spans="1:64" s="9" customFormat="1" ht="12.75">
      <c r="A9" s="41" t="s">
        <v>41</v>
      </c>
      <c r="B9" s="42"/>
      <c r="C9" s="42"/>
      <c r="D9" s="43"/>
      <c r="E9" s="68" t="s">
        <v>197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41"/>
      <c r="W9" s="42"/>
      <c r="X9" s="42"/>
      <c r="Y9" s="42"/>
      <c r="Z9" s="42"/>
      <c r="AA9" s="42"/>
      <c r="AB9" s="43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171"/>
      <c r="BH9" s="26"/>
      <c r="BI9" s="26"/>
      <c r="BJ9" s="26"/>
      <c r="BK9" s="26"/>
      <c r="BL9" s="39"/>
    </row>
    <row r="10" spans="1:64" s="9" customFormat="1" ht="12.75">
      <c r="A10" s="44"/>
      <c r="B10" s="45"/>
      <c r="C10" s="45"/>
      <c r="D10" s="46"/>
      <c r="E10" s="31" t="s">
        <v>198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44"/>
      <c r="W10" s="45"/>
      <c r="X10" s="45"/>
      <c r="Y10" s="45"/>
      <c r="Z10" s="45"/>
      <c r="AA10" s="45"/>
      <c r="AB10" s="46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172"/>
      <c r="BH10" s="25"/>
      <c r="BI10" s="25"/>
      <c r="BJ10" s="25"/>
      <c r="BK10" s="25"/>
      <c r="BL10" s="38"/>
    </row>
    <row r="11" spans="1:64" s="9" customFormat="1" ht="12.75">
      <c r="A11" s="47"/>
      <c r="B11" s="48"/>
      <c r="C11" s="48"/>
      <c r="D11" s="49"/>
      <c r="E11" s="70" t="s">
        <v>199</v>
      </c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47"/>
      <c r="W11" s="48"/>
      <c r="X11" s="48"/>
      <c r="Y11" s="48"/>
      <c r="Z11" s="48"/>
      <c r="AA11" s="48"/>
      <c r="AB11" s="49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169"/>
      <c r="BH11" s="27"/>
      <c r="BI11" s="27"/>
      <c r="BJ11" s="27"/>
      <c r="BK11" s="27"/>
      <c r="BL11" s="40"/>
    </row>
    <row r="12" spans="1:64" s="9" customFormat="1" ht="12.75">
      <c r="A12" s="41" t="s">
        <v>43</v>
      </c>
      <c r="B12" s="42"/>
      <c r="C12" s="42"/>
      <c r="D12" s="43"/>
      <c r="E12" s="67" t="s">
        <v>200</v>
      </c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41"/>
      <c r="W12" s="42"/>
      <c r="X12" s="42"/>
      <c r="Y12" s="42"/>
      <c r="Z12" s="42"/>
      <c r="AA12" s="42"/>
      <c r="AB12" s="43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171"/>
      <c r="BH12" s="26"/>
      <c r="BI12" s="26"/>
      <c r="BJ12" s="26"/>
      <c r="BK12" s="26"/>
      <c r="BL12" s="39"/>
    </row>
    <row r="13" spans="1:64" s="9" customFormat="1" ht="12.75">
      <c r="A13" s="44"/>
      <c r="B13" s="45"/>
      <c r="C13" s="45"/>
      <c r="D13" s="46"/>
      <c r="E13" s="30" t="s">
        <v>201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44"/>
      <c r="W13" s="45"/>
      <c r="X13" s="45"/>
      <c r="Y13" s="45"/>
      <c r="Z13" s="45"/>
      <c r="AA13" s="45"/>
      <c r="AB13" s="46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172"/>
      <c r="BH13" s="25"/>
      <c r="BI13" s="25"/>
      <c r="BJ13" s="25"/>
      <c r="BK13" s="25"/>
      <c r="BL13" s="38"/>
    </row>
    <row r="14" spans="1:64" s="9" customFormat="1" ht="12.75">
      <c r="A14" s="44"/>
      <c r="B14" s="45"/>
      <c r="C14" s="45"/>
      <c r="D14" s="46"/>
      <c r="E14" s="69" t="s">
        <v>202</v>
      </c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47"/>
      <c r="W14" s="48"/>
      <c r="X14" s="48"/>
      <c r="Y14" s="48"/>
      <c r="Z14" s="48"/>
      <c r="AA14" s="48"/>
      <c r="AB14" s="49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169"/>
      <c r="BH14" s="27"/>
      <c r="BI14" s="27"/>
      <c r="BJ14" s="27"/>
      <c r="BK14" s="27"/>
      <c r="BL14" s="40"/>
    </row>
    <row r="15" spans="1:64" s="9" customFormat="1" ht="12.75">
      <c r="A15" s="44"/>
      <c r="B15" s="45"/>
      <c r="C15" s="45"/>
      <c r="D15" s="46"/>
      <c r="E15" s="67" t="s">
        <v>203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80" t="s">
        <v>219</v>
      </c>
      <c r="W15" s="81"/>
      <c r="X15" s="81"/>
      <c r="Y15" s="81"/>
      <c r="Z15" s="81"/>
      <c r="AA15" s="81"/>
      <c r="AB15" s="82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52" t="s">
        <v>311</v>
      </c>
      <c r="BB15" s="52"/>
      <c r="BC15" s="52"/>
      <c r="BD15" s="52"/>
      <c r="BE15" s="52"/>
      <c r="BF15" s="52"/>
      <c r="BG15" s="173" t="s">
        <v>311</v>
      </c>
      <c r="BH15" s="52"/>
      <c r="BI15" s="52"/>
      <c r="BJ15" s="52"/>
      <c r="BK15" s="52"/>
      <c r="BL15" s="53"/>
    </row>
    <row r="16" spans="1:64" s="9" customFormat="1" ht="12.75">
      <c r="A16" s="44"/>
      <c r="B16" s="45"/>
      <c r="C16" s="45"/>
      <c r="D16" s="46"/>
      <c r="E16" s="30" t="s">
        <v>204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83"/>
      <c r="W16" s="84"/>
      <c r="X16" s="84"/>
      <c r="Y16" s="84"/>
      <c r="Z16" s="84"/>
      <c r="AA16" s="84"/>
      <c r="AB16" s="8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54"/>
      <c r="BB16" s="54"/>
      <c r="BC16" s="54"/>
      <c r="BD16" s="54"/>
      <c r="BE16" s="54"/>
      <c r="BF16" s="54"/>
      <c r="BG16" s="176"/>
      <c r="BH16" s="54"/>
      <c r="BI16" s="54"/>
      <c r="BJ16" s="54"/>
      <c r="BK16" s="54"/>
      <c r="BL16" s="55"/>
    </row>
    <row r="17" spans="1:64" s="9" customFormat="1" ht="12.75">
      <c r="A17" s="44"/>
      <c r="B17" s="45"/>
      <c r="C17" s="45"/>
      <c r="D17" s="46"/>
      <c r="E17" s="30" t="s">
        <v>201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83"/>
      <c r="W17" s="84"/>
      <c r="X17" s="84"/>
      <c r="Y17" s="84"/>
      <c r="Z17" s="84"/>
      <c r="AA17" s="84"/>
      <c r="AB17" s="8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54"/>
      <c r="BB17" s="54"/>
      <c r="BC17" s="54"/>
      <c r="BD17" s="54"/>
      <c r="BE17" s="54"/>
      <c r="BF17" s="54"/>
      <c r="BG17" s="176"/>
      <c r="BH17" s="54"/>
      <c r="BI17" s="54"/>
      <c r="BJ17" s="54"/>
      <c r="BK17" s="54"/>
      <c r="BL17" s="55"/>
    </row>
    <row r="18" spans="1:64" s="9" customFormat="1" ht="12.75">
      <c r="A18" s="44"/>
      <c r="B18" s="45"/>
      <c r="C18" s="45"/>
      <c r="D18" s="46"/>
      <c r="E18" s="30" t="s">
        <v>205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83"/>
      <c r="W18" s="84"/>
      <c r="X18" s="84"/>
      <c r="Y18" s="84"/>
      <c r="Z18" s="84"/>
      <c r="AA18" s="84"/>
      <c r="AB18" s="8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54"/>
      <c r="BB18" s="54"/>
      <c r="BC18" s="54"/>
      <c r="BD18" s="54"/>
      <c r="BE18" s="54"/>
      <c r="BF18" s="54"/>
      <c r="BG18" s="176"/>
      <c r="BH18" s="54"/>
      <c r="BI18" s="54"/>
      <c r="BJ18" s="54"/>
      <c r="BK18" s="54"/>
      <c r="BL18" s="55"/>
    </row>
    <row r="19" spans="1:64" s="9" customFormat="1" ht="12.75">
      <c r="A19" s="44"/>
      <c r="B19" s="45"/>
      <c r="C19" s="45"/>
      <c r="D19" s="46"/>
      <c r="E19" s="30" t="s">
        <v>206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83"/>
      <c r="W19" s="84"/>
      <c r="X19" s="84"/>
      <c r="Y19" s="84"/>
      <c r="Z19" s="84"/>
      <c r="AA19" s="84"/>
      <c r="AB19" s="8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54"/>
      <c r="BB19" s="54"/>
      <c r="BC19" s="54"/>
      <c r="BD19" s="54"/>
      <c r="BE19" s="54"/>
      <c r="BF19" s="54"/>
      <c r="BG19" s="176"/>
      <c r="BH19" s="54"/>
      <c r="BI19" s="54"/>
      <c r="BJ19" s="54"/>
      <c r="BK19" s="54"/>
      <c r="BL19" s="55"/>
    </row>
    <row r="20" spans="1:64" s="9" customFormat="1" ht="12.75">
      <c r="A20" s="44"/>
      <c r="B20" s="45"/>
      <c r="C20" s="45"/>
      <c r="D20" s="46"/>
      <c r="E20" s="30" t="s">
        <v>207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83"/>
      <c r="W20" s="84"/>
      <c r="X20" s="84"/>
      <c r="Y20" s="84"/>
      <c r="Z20" s="84"/>
      <c r="AA20" s="84"/>
      <c r="AB20" s="8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54"/>
      <c r="BB20" s="54"/>
      <c r="BC20" s="54"/>
      <c r="BD20" s="54"/>
      <c r="BE20" s="54"/>
      <c r="BF20" s="54"/>
      <c r="BG20" s="176"/>
      <c r="BH20" s="54"/>
      <c r="BI20" s="54"/>
      <c r="BJ20" s="54"/>
      <c r="BK20" s="54"/>
      <c r="BL20" s="55"/>
    </row>
    <row r="21" spans="1:64" s="9" customFormat="1" ht="12.75">
      <c r="A21" s="44"/>
      <c r="B21" s="45"/>
      <c r="C21" s="45"/>
      <c r="D21" s="46"/>
      <c r="E21" s="30" t="s">
        <v>67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83"/>
      <c r="W21" s="84"/>
      <c r="X21" s="84"/>
      <c r="Y21" s="84"/>
      <c r="Z21" s="84"/>
      <c r="AA21" s="84"/>
      <c r="AB21" s="8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54"/>
      <c r="BB21" s="54"/>
      <c r="BC21" s="54"/>
      <c r="BD21" s="54"/>
      <c r="BE21" s="54"/>
      <c r="BF21" s="54"/>
      <c r="BG21" s="176"/>
      <c r="BH21" s="54"/>
      <c r="BI21" s="54"/>
      <c r="BJ21" s="54"/>
      <c r="BK21" s="54"/>
      <c r="BL21" s="55"/>
    </row>
    <row r="22" spans="1:64" s="9" customFormat="1" ht="12.75">
      <c r="A22" s="44"/>
      <c r="B22" s="45"/>
      <c r="C22" s="45"/>
      <c r="D22" s="46"/>
      <c r="E22" s="30" t="s">
        <v>208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83"/>
      <c r="W22" s="84"/>
      <c r="X22" s="84"/>
      <c r="Y22" s="84"/>
      <c r="Z22" s="84"/>
      <c r="AA22" s="84"/>
      <c r="AB22" s="8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54"/>
      <c r="BB22" s="54"/>
      <c r="BC22" s="54"/>
      <c r="BD22" s="54"/>
      <c r="BE22" s="54"/>
      <c r="BF22" s="54"/>
      <c r="BG22" s="176"/>
      <c r="BH22" s="54"/>
      <c r="BI22" s="54"/>
      <c r="BJ22" s="54"/>
      <c r="BK22" s="54"/>
      <c r="BL22" s="55"/>
    </row>
    <row r="23" spans="1:64" s="9" customFormat="1" ht="12.75">
      <c r="A23" s="44"/>
      <c r="B23" s="45"/>
      <c r="C23" s="45"/>
      <c r="D23" s="46"/>
      <c r="E23" s="30" t="s">
        <v>209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83"/>
      <c r="W23" s="84"/>
      <c r="X23" s="84"/>
      <c r="Y23" s="84"/>
      <c r="Z23" s="84"/>
      <c r="AA23" s="84"/>
      <c r="AB23" s="8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54"/>
      <c r="BB23" s="54"/>
      <c r="BC23" s="54"/>
      <c r="BD23" s="54"/>
      <c r="BE23" s="54"/>
      <c r="BF23" s="54"/>
      <c r="BG23" s="176"/>
      <c r="BH23" s="54"/>
      <c r="BI23" s="54"/>
      <c r="BJ23" s="54"/>
      <c r="BK23" s="54"/>
      <c r="BL23" s="55"/>
    </row>
    <row r="24" spans="1:64" s="9" customFormat="1" ht="12.75">
      <c r="A24" s="44"/>
      <c r="B24" s="45"/>
      <c r="C24" s="45"/>
      <c r="D24" s="46"/>
      <c r="E24" s="30" t="s">
        <v>185</v>
      </c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83"/>
      <c r="W24" s="84"/>
      <c r="X24" s="84"/>
      <c r="Y24" s="84"/>
      <c r="Z24" s="84"/>
      <c r="AA24" s="84"/>
      <c r="AB24" s="8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54"/>
      <c r="BB24" s="54"/>
      <c r="BC24" s="54"/>
      <c r="BD24" s="54"/>
      <c r="BE24" s="54"/>
      <c r="BF24" s="54"/>
      <c r="BG24" s="176"/>
      <c r="BH24" s="54"/>
      <c r="BI24" s="54"/>
      <c r="BJ24" s="54"/>
      <c r="BK24" s="54"/>
      <c r="BL24" s="55"/>
    </row>
    <row r="25" spans="1:64" s="9" customFormat="1" ht="12.75">
      <c r="A25" s="44"/>
      <c r="B25" s="45"/>
      <c r="C25" s="45"/>
      <c r="D25" s="46"/>
      <c r="E25" s="30" t="s">
        <v>210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83"/>
      <c r="W25" s="84"/>
      <c r="X25" s="84"/>
      <c r="Y25" s="84"/>
      <c r="Z25" s="84"/>
      <c r="AA25" s="84"/>
      <c r="AB25" s="8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54"/>
      <c r="BB25" s="54"/>
      <c r="BC25" s="54"/>
      <c r="BD25" s="54"/>
      <c r="BE25" s="54"/>
      <c r="BF25" s="54"/>
      <c r="BG25" s="176"/>
      <c r="BH25" s="54"/>
      <c r="BI25" s="54"/>
      <c r="BJ25" s="54"/>
      <c r="BK25" s="54"/>
      <c r="BL25" s="55"/>
    </row>
    <row r="26" spans="1:64" s="9" customFormat="1" ht="12.75">
      <c r="A26" s="44"/>
      <c r="B26" s="45"/>
      <c r="C26" s="45"/>
      <c r="D26" s="46"/>
      <c r="E26" s="30" t="s">
        <v>211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83"/>
      <c r="W26" s="84"/>
      <c r="X26" s="84"/>
      <c r="Y26" s="84"/>
      <c r="Z26" s="84"/>
      <c r="AA26" s="84"/>
      <c r="AB26" s="8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54"/>
      <c r="BB26" s="54"/>
      <c r="BC26" s="54"/>
      <c r="BD26" s="54"/>
      <c r="BE26" s="54"/>
      <c r="BF26" s="54"/>
      <c r="BG26" s="176"/>
      <c r="BH26" s="54"/>
      <c r="BI26" s="54"/>
      <c r="BJ26" s="54"/>
      <c r="BK26" s="54"/>
      <c r="BL26" s="55"/>
    </row>
    <row r="27" spans="1:64" s="9" customFormat="1" ht="12.75">
      <c r="A27" s="44"/>
      <c r="B27" s="45"/>
      <c r="C27" s="45"/>
      <c r="D27" s="46"/>
      <c r="E27" s="30" t="s">
        <v>212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83"/>
      <c r="W27" s="84"/>
      <c r="X27" s="84"/>
      <c r="Y27" s="84"/>
      <c r="Z27" s="84"/>
      <c r="AA27" s="84"/>
      <c r="AB27" s="8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54"/>
      <c r="BB27" s="54"/>
      <c r="BC27" s="54"/>
      <c r="BD27" s="54"/>
      <c r="BE27" s="54"/>
      <c r="BF27" s="54"/>
      <c r="BG27" s="176"/>
      <c r="BH27" s="54"/>
      <c r="BI27" s="54"/>
      <c r="BJ27" s="54"/>
      <c r="BK27" s="54"/>
      <c r="BL27" s="55"/>
    </row>
    <row r="28" spans="1:64" s="9" customFormat="1" ht="12.75">
      <c r="A28" s="44"/>
      <c r="B28" s="45"/>
      <c r="C28" s="45"/>
      <c r="D28" s="46"/>
      <c r="E28" s="30" t="s">
        <v>213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83"/>
      <c r="W28" s="84"/>
      <c r="X28" s="84"/>
      <c r="Y28" s="84"/>
      <c r="Z28" s="84"/>
      <c r="AA28" s="84"/>
      <c r="AB28" s="8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54"/>
      <c r="BB28" s="54"/>
      <c r="BC28" s="54"/>
      <c r="BD28" s="54"/>
      <c r="BE28" s="54"/>
      <c r="BF28" s="54"/>
      <c r="BG28" s="176"/>
      <c r="BH28" s="54"/>
      <c r="BI28" s="54"/>
      <c r="BJ28" s="54"/>
      <c r="BK28" s="54"/>
      <c r="BL28" s="55"/>
    </row>
    <row r="29" spans="1:64" s="9" customFormat="1" ht="12.75">
      <c r="A29" s="44"/>
      <c r="B29" s="45"/>
      <c r="C29" s="45"/>
      <c r="D29" s="46"/>
      <c r="E29" s="30" t="s">
        <v>214</v>
      </c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83"/>
      <c r="W29" s="84"/>
      <c r="X29" s="84"/>
      <c r="Y29" s="84"/>
      <c r="Z29" s="84"/>
      <c r="AA29" s="84"/>
      <c r="AB29" s="8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54"/>
      <c r="BB29" s="54"/>
      <c r="BC29" s="54"/>
      <c r="BD29" s="54"/>
      <c r="BE29" s="54"/>
      <c r="BF29" s="54"/>
      <c r="BG29" s="176"/>
      <c r="BH29" s="54"/>
      <c r="BI29" s="54"/>
      <c r="BJ29" s="54"/>
      <c r="BK29" s="54"/>
      <c r="BL29" s="55"/>
    </row>
    <row r="30" spans="1:64" s="9" customFormat="1" ht="12.75">
      <c r="A30" s="44"/>
      <c r="B30" s="45"/>
      <c r="C30" s="45"/>
      <c r="D30" s="46"/>
      <c r="E30" s="30" t="s">
        <v>215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83"/>
      <c r="W30" s="84"/>
      <c r="X30" s="84"/>
      <c r="Y30" s="84"/>
      <c r="Z30" s="84"/>
      <c r="AA30" s="84"/>
      <c r="AB30" s="8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54"/>
      <c r="BB30" s="54"/>
      <c r="BC30" s="54"/>
      <c r="BD30" s="54"/>
      <c r="BE30" s="54"/>
      <c r="BF30" s="54"/>
      <c r="BG30" s="176"/>
      <c r="BH30" s="54"/>
      <c r="BI30" s="54"/>
      <c r="BJ30" s="54"/>
      <c r="BK30" s="54"/>
      <c r="BL30" s="55"/>
    </row>
    <row r="31" spans="1:64" s="9" customFormat="1" ht="12.75">
      <c r="A31" s="44"/>
      <c r="B31" s="45"/>
      <c r="C31" s="45"/>
      <c r="D31" s="46"/>
      <c r="E31" s="30" t="s">
        <v>216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83"/>
      <c r="W31" s="84"/>
      <c r="X31" s="84"/>
      <c r="Y31" s="84"/>
      <c r="Z31" s="84"/>
      <c r="AA31" s="84"/>
      <c r="AB31" s="8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54"/>
      <c r="BB31" s="54"/>
      <c r="BC31" s="54"/>
      <c r="BD31" s="54"/>
      <c r="BE31" s="54"/>
      <c r="BF31" s="54"/>
      <c r="BG31" s="176"/>
      <c r="BH31" s="54"/>
      <c r="BI31" s="54"/>
      <c r="BJ31" s="54"/>
      <c r="BK31" s="54"/>
      <c r="BL31" s="55"/>
    </row>
    <row r="32" spans="1:64" s="9" customFormat="1" ht="12.75">
      <c r="A32" s="44"/>
      <c r="B32" s="45"/>
      <c r="C32" s="45"/>
      <c r="D32" s="46"/>
      <c r="E32" s="30" t="s">
        <v>217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83"/>
      <c r="W32" s="84"/>
      <c r="X32" s="84"/>
      <c r="Y32" s="84"/>
      <c r="Z32" s="84"/>
      <c r="AA32" s="84"/>
      <c r="AB32" s="8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54"/>
      <c r="BB32" s="54"/>
      <c r="BC32" s="54"/>
      <c r="BD32" s="54"/>
      <c r="BE32" s="54"/>
      <c r="BF32" s="54"/>
      <c r="BG32" s="176"/>
      <c r="BH32" s="54"/>
      <c r="BI32" s="54"/>
      <c r="BJ32" s="54"/>
      <c r="BK32" s="54"/>
      <c r="BL32" s="55"/>
    </row>
    <row r="33" spans="1:64" s="9" customFormat="1" ht="12.75">
      <c r="A33" s="44"/>
      <c r="B33" s="45"/>
      <c r="C33" s="45"/>
      <c r="D33" s="46"/>
      <c r="E33" s="69" t="s">
        <v>218</v>
      </c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86"/>
      <c r="W33" s="87"/>
      <c r="X33" s="87"/>
      <c r="Y33" s="87"/>
      <c r="Z33" s="87"/>
      <c r="AA33" s="87"/>
      <c r="AB33" s="88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56"/>
      <c r="BB33" s="56"/>
      <c r="BC33" s="56"/>
      <c r="BD33" s="56"/>
      <c r="BE33" s="56"/>
      <c r="BF33" s="56"/>
      <c r="BG33" s="174"/>
      <c r="BH33" s="56"/>
      <c r="BI33" s="56"/>
      <c r="BJ33" s="56"/>
      <c r="BK33" s="56"/>
      <c r="BL33" s="57"/>
    </row>
    <row r="34" spans="1:64" s="9" customFormat="1" ht="12.75">
      <c r="A34" s="44"/>
      <c r="B34" s="45"/>
      <c r="C34" s="45"/>
      <c r="D34" s="46"/>
      <c r="E34" s="67" t="s">
        <v>220</v>
      </c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80" t="s">
        <v>237</v>
      </c>
      <c r="W34" s="42"/>
      <c r="X34" s="42"/>
      <c r="Y34" s="42"/>
      <c r="Z34" s="42"/>
      <c r="AA34" s="42"/>
      <c r="AB34" s="43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52" t="s">
        <v>311</v>
      </c>
      <c r="BB34" s="52"/>
      <c r="BC34" s="52"/>
      <c r="BD34" s="52"/>
      <c r="BE34" s="52"/>
      <c r="BF34" s="52"/>
      <c r="BG34" s="173" t="s">
        <v>311</v>
      </c>
      <c r="BH34" s="52"/>
      <c r="BI34" s="52"/>
      <c r="BJ34" s="52"/>
      <c r="BK34" s="52"/>
      <c r="BL34" s="53"/>
    </row>
    <row r="35" spans="1:64" s="9" customFormat="1" ht="12.75">
      <c r="A35" s="44"/>
      <c r="B35" s="45"/>
      <c r="C35" s="45"/>
      <c r="D35" s="46"/>
      <c r="E35" s="30" t="s">
        <v>221</v>
      </c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44"/>
      <c r="W35" s="45"/>
      <c r="X35" s="45"/>
      <c r="Y35" s="45"/>
      <c r="Z35" s="45"/>
      <c r="AA35" s="45"/>
      <c r="AB35" s="46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54"/>
      <c r="BB35" s="54"/>
      <c r="BC35" s="54"/>
      <c r="BD35" s="54"/>
      <c r="BE35" s="54"/>
      <c r="BF35" s="54"/>
      <c r="BG35" s="176"/>
      <c r="BH35" s="54"/>
      <c r="BI35" s="54"/>
      <c r="BJ35" s="54"/>
      <c r="BK35" s="54"/>
      <c r="BL35" s="55"/>
    </row>
    <row r="36" spans="1:64" s="9" customFormat="1" ht="12.75">
      <c r="A36" s="44"/>
      <c r="B36" s="45"/>
      <c r="C36" s="45"/>
      <c r="D36" s="46"/>
      <c r="E36" s="30" t="s">
        <v>222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44"/>
      <c r="W36" s="45"/>
      <c r="X36" s="45"/>
      <c r="Y36" s="45"/>
      <c r="Z36" s="45"/>
      <c r="AA36" s="45"/>
      <c r="AB36" s="46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54"/>
      <c r="BB36" s="54"/>
      <c r="BC36" s="54"/>
      <c r="BD36" s="54"/>
      <c r="BE36" s="54"/>
      <c r="BF36" s="54"/>
      <c r="BG36" s="176"/>
      <c r="BH36" s="54"/>
      <c r="BI36" s="54"/>
      <c r="BJ36" s="54"/>
      <c r="BK36" s="54"/>
      <c r="BL36" s="55"/>
    </row>
    <row r="37" spans="1:64" s="9" customFormat="1" ht="12.75">
      <c r="A37" s="44"/>
      <c r="B37" s="45"/>
      <c r="C37" s="45"/>
      <c r="D37" s="46"/>
      <c r="E37" s="30" t="s">
        <v>201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44"/>
      <c r="W37" s="45"/>
      <c r="X37" s="45"/>
      <c r="Y37" s="45"/>
      <c r="Z37" s="45"/>
      <c r="AA37" s="45"/>
      <c r="AB37" s="46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54"/>
      <c r="BB37" s="54"/>
      <c r="BC37" s="54"/>
      <c r="BD37" s="54"/>
      <c r="BE37" s="54"/>
      <c r="BF37" s="54"/>
      <c r="BG37" s="176"/>
      <c r="BH37" s="54"/>
      <c r="BI37" s="54"/>
      <c r="BJ37" s="54"/>
      <c r="BK37" s="54"/>
      <c r="BL37" s="55"/>
    </row>
    <row r="38" spans="1:64" s="9" customFormat="1" ht="12.75">
      <c r="A38" s="44"/>
      <c r="B38" s="45"/>
      <c r="C38" s="45"/>
      <c r="D38" s="46"/>
      <c r="E38" s="30" t="s">
        <v>205</v>
      </c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44"/>
      <c r="W38" s="45"/>
      <c r="X38" s="45"/>
      <c r="Y38" s="45"/>
      <c r="Z38" s="45"/>
      <c r="AA38" s="45"/>
      <c r="AB38" s="46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54"/>
      <c r="BB38" s="54"/>
      <c r="BC38" s="54"/>
      <c r="BD38" s="54"/>
      <c r="BE38" s="54"/>
      <c r="BF38" s="54"/>
      <c r="BG38" s="176"/>
      <c r="BH38" s="54"/>
      <c r="BI38" s="54"/>
      <c r="BJ38" s="54"/>
      <c r="BK38" s="54"/>
      <c r="BL38" s="55"/>
    </row>
    <row r="39" spans="1:64" s="9" customFormat="1" ht="12.75">
      <c r="A39" s="44"/>
      <c r="B39" s="45"/>
      <c r="C39" s="45"/>
      <c r="D39" s="46"/>
      <c r="E39" s="30" t="s">
        <v>223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44"/>
      <c r="W39" s="45"/>
      <c r="X39" s="45"/>
      <c r="Y39" s="45"/>
      <c r="Z39" s="45"/>
      <c r="AA39" s="45"/>
      <c r="AB39" s="46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54"/>
      <c r="BB39" s="54"/>
      <c r="BC39" s="54"/>
      <c r="BD39" s="54"/>
      <c r="BE39" s="54"/>
      <c r="BF39" s="54"/>
      <c r="BG39" s="176"/>
      <c r="BH39" s="54"/>
      <c r="BI39" s="54"/>
      <c r="BJ39" s="54"/>
      <c r="BK39" s="54"/>
      <c r="BL39" s="55"/>
    </row>
    <row r="40" spans="1:64" s="9" customFormat="1" ht="12.75">
      <c r="A40" s="44"/>
      <c r="B40" s="45"/>
      <c r="C40" s="45"/>
      <c r="D40" s="46"/>
      <c r="E40" s="30" t="s">
        <v>224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44"/>
      <c r="W40" s="45"/>
      <c r="X40" s="45"/>
      <c r="Y40" s="45"/>
      <c r="Z40" s="45"/>
      <c r="AA40" s="45"/>
      <c r="AB40" s="46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54"/>
      <c r="BB40" s="54"/>
      <c r="BC40" s="54"/>
      <c r="BD40" s="54"/>
      <c r="BE40" s="54"/>
      <c r="BF40" s="54"/>
      <c r="BG40" s="176"/>
      <c r="BH40" s="54"/>
      <c r="BI40" s="54"/>
      <c r="BJ40" s="54"/>
      <c r="BK40" s="54"/>
      <c r="BL40" s="55"/>
    </row>
    <row r="41" spans="1:64" s="9" customFormat="1" ht="12.75">
      <c r="A41" s="44"/>
      <c r="B41" s="45"/>
      <c r="C41" s="45"/>
      <c r="D41" s="46"/>
      <c r="E41" s="30" t="s">
        <v>225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44"/>
      <c r="W41" s="45"/>
      <c r="X41" s="45"/>
      <c r="Y41" s="45"/>
      <c r="Z41" s="45"/>
      <c r="AA41" s="45"/>
      <c r="AB41" s="46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54"/>
      <c r="BB41" s="54"/>
      <c r="BC41" s="54"/>
      <c r="BD41" s="54"/>
      <c r="BE41" s="54"/>
      <c r="BF41" s="54"/>
      <c r="BG41" s="176"/>
      <c r="BH41" s="54"/>
      <c r="BI41" s="54"/>
      <c r="BJ41" s="54"/>
      <c r="BK41" s="54"/>
      <c r="BL41" s="55"/>
    </row>
    <row r="42" spans="1:64" s="9" customFormat="1" ht="12.75">
      <c r="A42" s="44"/>
      <c r="B42" s="45"/>
      <c r="C42" s="45"/>
      <c r="D42" s="46"/>
      <c r="E42" s="30" t="s">
        <v>226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44"/>
      <c r="W42" s="45"/>
      <c r="X42" s="45"/>
      <c r="Y42" s="45"/>
      <c r="Z42" s="45"/>
      <c r="AA42" s="45"/>
      <c r="AB42" s="46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54"/>
      <c r="BB42" s="54"/>
      <c r="BC42" s="54"/>
      <c r="BD42" s="54"/>
      <c r="BE42" s="54"/>
      <c r="BF42" s="54"/>
      <c r="BG42" s="176"/>
      <c r="BH42" s="54"/>
      <c r="BI42" s="54"/>
      <c r="BJ42" s="54"/>
      <c r="BK42" s="54"/>
      <c r="BL42" s="55"/>
    </row>
    <row r="43" spans="1:64" s="9" customFormat="1" ht="12.75">
      <c r="A43" s="44"/>
      <c r="B43" s="45"/>
      <c r="C43" s="45"/>
      <c r="D43" s="46"/>
      <c r="E43" s="30" t="s">
        <v>227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44"/>
      <c r="W43" s="45"/>
      <c r="X43" s="45"/>
      <c r="Y43" s="45"/>
      <c r="Z43" s="45"/>
      <c r="AA43" s="45"/>
      <c r="AB43" s="46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54"/>
      <c r="BB43" s="54"/>
      <c r="BC43" s="54"/>
      <c r="BD43" s="54"/>
      <c r="BE43" s="54"/>
      <c r="BF43" s="54"/>
      <c r="BG43" s="176"/>
      <c r="BH43" s="54"/>
      <c r="BI43" s="54"/>
      <c r="BJ43" s="54"/>
      <c r="BK43" s="54"/>
      <c r="BL43" s="55"/>
    </row>
    <row r="44" spans="1:64" s="9" customFormat="1" ht="12.75">
      <c r="A44" s="44"/>
      <c r="B44" s="45"/>
      <c r="C44" s="45"/>
      <c r="D44" s="46"/>
      <c r="E44" s="30" t="s">
        <v>228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44"/>
      <c r="W44" s="45"/>
      <c r="X44" s="45"/>
      <c r="Y44" s="45"/>
      <c r="Z44" s="45"/>
      <c r="AA44" s="45"/>
      <c r="AB44" s="46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54"/>
      <c r="BB44" s="54"/>
      <c r="BC44" s="54"/>
      <c r="BD44" s="54"/>
      <c r="BE44" s="54"/>
      <c r="BF44" s="54"/>
      <c r="BG44" s="176"/>
      <c r="BH44" s="54"/>
      <c r="BI44" s="54"/>
      <c r="BJ44" s="54"/>
      <c r="BK44" s="54"/>
      <c r="BL44" s="55"/>
    </row>
    <row r="45" spans="1:64" s="9" customFormat="1" ht="12.75">
      <c r="A45" s="44"/>
      <c r="B45" s="45"/>
      <c r="C45" s="45"/>
      <c r="D45" s="46"/>
      <c r="E45" s="30" t="s">
        <v>229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44"/>
      <c r="W45" s="45"/>
      <c r="X45" s="45"/>
      <c r="Y45" s="45"/>
      <c r="Z45" s="45"/>
      <c r="AA45" s="45"/>
      <c r="AB45" s="46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54"/>
      <c r="BB45" s="54"/>
      <c r="BC45" s="54"/>
      <c r="BD45" s="54"/>
      <c r="BE45" s="54"/>
      <c r="BF45" s="54"/>
      <c r="BG45" s="176"/>
      <c r="BH45" s="54"/>
      <c r="BI45" s="54"/>
      <c r="BJ45" s="54"/>
      <c r="BK45" s="54"/>
      <c r="BL45" s="55"/>
    </row>
    <row r="46" spans="1:64" s="9" customFormat="1" ht="12.75">
      <c r="A46" s="44"/>
      <c r="B46" s="45"/>
      <c r="C46" s="45"/>
      <c r="D46" s="46"/>
      <c r="E46" s="30" t="s">
        <v>230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44"/>
      <c r="W46" s="45"/>
      <c r="X46" s="45"/>
      <c r="Y46" s="45"/>
      <c r="Z46" s="45"/>
      <c r="AA46" s="45"/>
      <c r="AB46" s="4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54"/>
      <c r="BB46" s="54"/>
      <c r="BC46" s="54"/>
      <c r="BD46" s="54"/>
      <c r="BE46" s="54"/>
      <c r="BF46" s="54"/>
      <c r="BG46" s="176"/>
      <c r="BH46" s="54"/>
      <c r="BI46" s="54"/>
      <c r="BJ46" s="54"/>
      <c r="BK46" s="54"/>
      <c r="BL46" s="55"/>
    </row>
    <row r="47" spans="1:64" s="9" customFormat="1" ht="12.75">
      <c r="A47" s="44"/>
      <c r="B47" s="45"/>
      <c r="C47" s="45"/>
      <c r="D47" s="46"/>
      <c r="E47" s="30" t="s">
        <v>231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44"/>
      <c r="W47" s="45"/>
      <c r="X47" s="45"/>
      <c r="Y47" s="45"/>
      <c r="Z47" s="45"/>
      <c r="AA47" s="45"/>
      <c r="AB47" s="4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54"/>
      <c r="BB47" s="54"/>
      <c r="BC47" s="54"/>
      <c r="BD47" s="54"/>
      <c r="BE47" s="54"/>
      <c r="BF47" s="54"/>
      <c r="BG47" s="176"/>
      <c r="BH47" s="54"/>
      <c r="BI47" s="54"/>
      <c r="BJ47" s="54"/>
      <c r="BK47" s="54"/>
      <c r="BL47" s="55"/>
    </row>
    <row r="48" spans="1:64" s="9" customFormat="1" ht="12.75">
      <c r="A48" s="44"/>
      <c r="B48" s="45"/>
      <c r="C48" s="45"/>
      <c r="D48" s="46"/>
      <c r="E48" s="30" t="s">
        <v>232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44"/>
      <c r="W48" s="45"/>
      <c r="X48" s="45"/>
      <c r="Y48" s="45"/>
      <c r="Z48" s="45"/>
      <c r="AA48" s="45"/>
      <c r="AB48" s="4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54"/>
      <c r="BB48" s="54"/>
      <c r="BC48" s="54"/>
      <c r="BD48" s="54"/>
      <c r="BE48" s="54"/>
      <c r="BF48" s="54"/>
      <c r="BG48" s="176"/>
      <c r="BH48" s="54"/>
      <c r="BI48" s="54"/>
      <c r="BJ48" s="54"/>
      <c r="BK48" s="54"/>
      <c r="BL48" s="55"/>
    </row>
    <row r="49" spans="1:64" s="9" customFormat="1" ht="12.75">
      <c r="A49" s="44"/>
      <c r="B49" s="45"/>
      <c r="C49" s="45"/>
      <c r="D49" s="46"/>
      <c r="E49" s="30" t="s">
        <v>233</v>
      </c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44"/>
      <c r="W49" s="45"/>
      <c r="X49" s="45"/>
      <c r="Y49" s="45"/>
      <c r="Z49" s="45"/>
      <c r="AA49" s="45"/>
      <c r="AB49" s="4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54"/>
      <c r="BB49" s="54"/>
      <c r="BC49" s="54"/>
      <c r="BD49" s="54"/>
      <c r="BE49" s="54"/>
      <c r="BF49" s="54"/>
      <c r="BG49" s="176"/>
      <c r="BH49" s="54"/>
      <c r="BI49" s="54"/>
      <c r="BJ49" s="54"/>
      <c r="BK49" s="54"/>
      <c r="BL49" s="55"/>
    </row>
    <row r="50" spans="1:64" s="9" customFormat="1" ht="12.75">
      <c r="A50" s="44"/>
      <c r="B50" s="45"/>
      <c r="C50" s="45"/>
      <c r="D50" s="46"/>
      <c r="E50" s="30" t="s">
        <v>234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44"/>
      <c r="W50" s="45"/>
      <c r="X50" s="45"/>
      <c r="Y50" s="45"/>
      <c r="Z50" s="45"/>
      <c r="AA50" s="45"/>
      <c r="AB50" s="46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54"/>
      <c r="BB50" s="54"/>
      <c r="BC50" s="54"/>
      <c r="BD50" s="54"/>
      <c r="BE50" s="54"/>
      <c r="BF50" s="54"/>
      <c r="BG50" s="176"/>
      <c r="BH50" s="54"/>
      <c r="BI50" s="54"/>
      <c r="BJ50" s="54"/>
      <c r="BK50" s="54"/>
      <c r="BL50" s="55"/>
    </row>
    <row r="51" spans="1:64" s="9" customFormat="1" ht="12.75">
      <c r="A51" s="44"/>
      <c r="B51" s="45"/>
      <c r="C51" s="45"/>
      <c r="D51" s="46"/>
      <c r="E51" s="30" t="s">
        <v>235</v>
      </c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44"/>
      <c r="W51" s="45"/>
      <c r="X51" s="45"/>
      <c r="Y51" s="45"/>
      <c r="Z51" s="45"/>
      <c r="AA51" s="45"/>
      <c r="AB51" s="46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54"/>
      <c r="BB51" s="54"/>
      <c r="BC51" s="54"/>
      <c r="BD51" s="54"/>
      <c r="BE51" s="54"/>
      <c r="BF51" s="54"/>
      <c r="BG51" s="176"/>
      <c r="BH51" s="54"/>
      <c r="BI51" s="54"/>
      <c r="BJ51" s="54"/>
      <c r="BK51" s="54"/>
      <c r="BL51" s="55"/>
    </row>
    <row r="52" spans="1:64" s="9" customFormat="1" ht="12.75">
      <c r="A52" s="44"/>
      <c r="B52" s="45"/>
      <c r="C52" s="45"/>
      <c r="D52" s="46"/>
      <c r="E52" s="30" t="s">
        <v>228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44"/>
      <c r="W52" s="45"/>
      <c r="X52" s="45"/>
      <c r="Y52" s="45"/>
      <c r="Z52" s="45"/>
      <c r="AA52" s="45"/>
      <c r="AB52" s="46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54"/>
      <c r="BB52" s="54"/>
      <c r="BC52" s="54"/>
      <c r="BD52" s="54"/>
      <c r="BE52" s="54"/>
      <c r="BF52" s="54"/>
      <c r="BG52" s="176"/>
      <c r="BH52" s="54"/>
      <c r="BI52" s="54"/>
      <c r="BJ52" s="54"/>
      <c r="BK52" s="54"/>
      <c r="BL52" s="55"/>
    </row>
    <row r="53" spans="1:64" s="9" customFormat="1" ht="12.75">
      <c r="A53" s="47"/>
      <c r="B53" s="48"/>
      <c r="C53" s="48"/>
      <c r="D53" s="49"/>
      <c r="E53" s="69" t="s">
        <v>236</v>
      </c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47"/>
      <c r="W53" s="48"/>
      <c r="X53" s="48"/>
      <c r="Y53" s="48"/>
      <c r="Z53" s="48"/>
      <c r="AA53" s="48"/>
      <c r="AB53" s="49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56"/>
      <c r="BB53" s="56"/>
      <c r="BC53" s="56"/>
      <c r="BD53" s="56"/>
      <c r="BE53" s="56"/>
      <c r="BF53" s="56"/>
      <c r="BG53" s="174"/>
      <c r="BH53" s="56"/>
      <c r="BI53" s="56"/>
      <c r="BJ53" s="56"/>
      <c r="BK53" s="56"/>
      <c r="BL53" s="57"/>
    </row>
    <row r="54" spans="1:64" s="9" customFormat="1" ht="12.75">
      <c r="A54" s="41" t="s">
        <v>46</v>
      </c>
      <c r="B54" s="42"/>
      <c r="C54" s="42"/>
      <c r="D54" s="43"/>
      <c r="E54" s="68" t="s">
        <v>238</v>
      </c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41"/>
      <c r="W54" s="42"/>
      <c r="X54" s="42"/>
      <c r="Y54" s="42"/>
      <c r="Z54" s="42"/>
      <c r="AA54" s="42"/>
      <c r="AB54" s="43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171"/>
      <c r="BH54" s="26"/>
      <c r="BI54" s="26"/>
      <c r="BJ54" s="26"/>
      <c r="BK54" s="26"/>
      <c r="BL54" s="39"/>
    </row>
    <row r="55" spans="1:64" s="9" customFormat="1" ht="12.75">
      <c r="A55" s="44"/>
      <c r="B55" s="45"/>
      <c r="C55" s="45"/>
      <c r="D55" s="46"/>
      <c r="E55" s="31" t="s">
        <v>239</v>
      </c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44"/>
      <c r="W55" s="45"/>
      <c r="X55" s="45"/>
      <c r="Y55" s="45"/>
      <c r="Z55" s="45"/>
      <c r="AA55" s="45"/>
      <c r="AB55" s="4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172"/>
      <c r="BH55" s="25"/>
      <c r="BI55" s="25"/>
      <c r="BJ55" s="25"/>
      <c r="BK55" s="25"/>
      <c r="BL55" s="38"/>
    </row>
    <row r="56" spans="1:64" s="9" customFormat="1" ht="12.75">
      <c r="A56" s="44"/>
      <c r="B56" s="45"/>
      <c r="C56" s="45"/>
      <c r="D56" s="46"/>
      <c r="E56" s="31" t="s">
        <v>240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44"/>
      <c r="W56" s="45"/>
      <c r="X56" s="45"/>
      <c r="Y56" s="45"/>
      <c r="Z56" s="45"/>
      <c r="AA56" s="45"/>
      <c r="AB56" s="4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172"/>
      <c r="BH56" s="25"/>
      <c r="BI56" s="25"/>
      <c r="BJ56" s="25"/>
      <c r="BK56" s="25"/>
      <c r="BL56" s="38"/>
    </row>
    <row r="57" spans="1:64" s="9" customFormat="1" ht="12.75">
      <c r="A57" s="44"/>
      <c r="B57" s="45"/>
      <c r="C57" s="45"/>
      <c r="D57" s="46"/>
      <c r="E57" s="67" t="s">
        <v>241</v>
      </c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80" t="s">
        <v>219</v>
      </c>
      <c r="W57" s="42"/>
      <c r="X57" s="42"/>
      <c r="Y57" s="42"/>
      <c r="Z57" s="42"/>
      <c r="AA57" s="42"/>
      <c r="AB57" s="43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170">
        <f>13610.76/12/7.789*1000</f>
        <v>145619.463345744</v>
      </c>
      <c r="BB57" s="170"/>
      <c r="BC57" s="170"/>
      <c r="BD57" s="170"/>
      <c r="BE57" s="170"/>
      <c r="BF57" s="170"/>
      <c r="BG57" s="170">
        <f>(13610.76)/12/7.789*1000</f>
        <v>145619.463345744</v>
      </c>
      <c r="BH57" s="170"/>
      <c r="BI57" s="170"/>
      <c r="BJ57" s="170"/>
      <c r="BK57" s="170"/>
      <c r="BL57" s="170"/>
    </row>
    <row r="58" spans="1:64" s="9" customFormat="1" ht="12.75">
      <c r="A58" s="44"/>
      <c r="B58" s="45"/>
      <c r="C58" s="45"/>
      <c r="D58" s="46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83"/>
      <c r="W58" s="45"/>
      <c r="X58" s="45"/>
      <c r="Y58" s="45"/>
      <c r="Z58" s="45"/>
      <c r="AA58" s="45"/>
      <c r="AB58" s="46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</row>
    <row r="59" spans="1:64" s="9" customFormat="1" ht="12.75">
      <c r="A59" s="44"/>
      <c r="B59" s="45"/>
      <c r="C59" s="45"/>
      <c r="D59" s="46"/>
      <c r="E59" s="69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47"/>
      <c r="W59" s="48"/>
      <c r="X59" s="48"/>
      <c r="Y59" s="48"/>
      <c r="Z59" s="48"/>
      <c r="AA59" s="48"/>
      <c r="AB59" s="49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</row>
    <row r="60" spans="1:64" s="9" customFormat="1" ht="12.75">
      <c r="A60" s="44"/>
      <c r="B60" s="45"/>
      <c r="C60" s="45"/>
      <c r="D60" s="46"/>
      <c r="E60" s="67" t="s">
        <v>242</v>
      </c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80" t="s">
        <v>237</v>
      </c>
      <c r="W60" s="42"/>
      <c r="X60" s="42"/>
      <c r="Y60" s="42"/>
      <c r="Z60" s="42"/>
      <c r="AA60" s="42"/>
      <c r="AB60" s="43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177">
        <f>2.58*3711/56.97</f>
        <v>168.06003159557665</v>
      </c>
      <c r="BB60" s="178"/>
      <c r="BC60" s="178"/>
      <c r="BD60" s="178"/>
      <c r="BE60" s="178"/>
      <c r="BF60" s="178"/>
      <c r="BG60" s="177">
        <f>2.58*3711/56.97</f>
        <v>168.06003159557665</v>
      </c>
      <c r="BH60" s="178"/>
      <c r="BI60" s="178"/>
      <c r="BJ60" s="178"/>
      <c r="BK60" s="178"/>
      <c r="BL60" s="178"/>
    </row>
    <row r="61" spans="1:64" s="9" customFormat="1" ht="12.75">
      <c r="A61" s="44"/>
      <c r="B61" s="45"/>
      <c r="C61" s="45"/>
      <c r="D61" s="46"/>
      <c r="E61" s="30" t="s">
        <v>243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44"/>
      <c r="W61" s="45"/>
      <c r="X61" s="45"/>
      <c r="Y61" s="45"/>
      <c r="Z61" s="45"/>
      <c r="AA61" s="45"/>
      <c r="AB61" s="46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</row>
    <row r="62" spans="1:64" s="9" customFormat="1" ht="12.75">
      <c r="A62" s="44"/>
      <c r="B62" s="45"/>
      <c r="C62" s="45"/>
      <c r="D62" s="46"/>
      <c r="E62" s="69" t="s">
        <v>244</v>
      </c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47"/>
      <c r="W62" s="48"/>
      <c r="X62" s="48"/>
      <c r="Y62" s="48"/>
      <c r="Z62" s="48"/>
      <c r="AA62" s="48"/>
      <c r="AB62" s="49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</row>
    <row r="63" spans="1:64" s="9" customFormat="1" ht="12.75" customHeight="1">
      <c r="A63" s="44"/>
      <c r="B63" s="45"/>
      <c r="C63" s="45"/>
      <c r="D63" s="46"/>
      <c r="E63" s="67" t="s">
        <v>245</v>
      </c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80" t="s">
        <v>237</v>
      </c>
      <c r="W63" s="81"/>
      <c r="X63" s="81"/>
      <c r="Y63" s="81"/>
      <c r="Z63" s="81"/>
      <c r="AA63" s="81"/>
      <c r="AB63" s="82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168">
        <f>23185.14/56.97</f>
        <v>406.971037388099</v>
      </c>
      <c r="BB63" s="26"/>
      <c r="BC63" s="26"/>
      <c r="BD63" s="26"/>
      <c r="BE63" s="26"/>
      <c r="BF63" s="39"/>
      <c r="BG63" s="168">
        <f>23185.14/56.97</f>
        <v>406.971037388099</v>
      </c>
      <c r="BH63" s="26"/>
      <c r="BI63" s="26"/>
      <c r="BJ63" s="26"/>
      <c r="BK63" s="26"/>
      <c r="BL63" s="39"/>
    </row>
    <row r="64" spans="1:64" s="9" customFormat="1" ht="12.75">
      <c r="A64" s="47"/>
      <c r="B64" s="48"/>
      <c r="C64" s="48"/>
      <c r="D64" s="49"/>
      <c r="E64" s="69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86"/>
      <c r="W64" s="87"/>
      <c r="X64" s="87"/>
      <c r="Y64" s="87"/>
      <c r="Z64" s="87"/>
      <c r="AA64" s="87"/>
      <c r="AB64" s="88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169"/>
      <c r="BB64" s="27"/>
      <c r="BC64" s="27"/>
      <c r="BD64" s="27"/>
      <c r="BE64" s="27"/>
      <c r="BF64" s="40"/>
      <c r="BG64" s="169"/>
      <c r="BH64" s="27"/>
      <c r="BI64" s="27"/>
      <c r="BJ64" s="27"/>
      <c r="BK64" s="27"/>
      <c r="BL64" s="40"/>
    </row>
    <row r="65" spans="1:64" s="9" customFormat="1" ht="12.75">
      <c r="A65" s="41" t="s">
        <v>59</v>
      </c>
      <c r="B65" s="42"/>
      <c r="C65" s="42"/>
      <c r="D65" s="43"/>
      <c r="E65" s="68" t="s">
        <v>246</v>
      </c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80" t="s">
        <v>237</v>
      </c>
      <c r="W65" s="81"/>
      <c r="X65" s="81"/>
      <c r="Y65" s="81"/>
      <c r="Z65" s="81"/>
      <c r="AA65" s="81"/>
      <c r="AB65" s="82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52" t="s">
        <v>308</v>
      </c>
      <c r="BB65" s="52"/>
      <c r="BC65" s="52"/>
      <c r="BD65" s="52"/>
      <c r="BE65" s="52"/>
      <c r="BF65" s="52"/>
      <c r="BG65" s="173" t="s">
        <v>308</v>
      </c>
      <c r="BH65" s="52"/>
      <c r="BI65" s="52"/>
      <c r="BJ65" s="52"/>
      <c r="BK65" s="52"/>
      <c r="BL65" s="53"/>
    </row>
    <row r="66" spans="1:64" s="9" customFormat="1" ht="12.75">
      <c r="A66" s="47"/>
      <c r="B66" s="48"/>
      <c r="C66" s="48"/>
      <c r="D66" s="49"/>
      <c r="E66" s="70" t="s">
        <v>247</v>
      </c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86"/>
      <c r="W66" s="87"/>
      <c r="X66" s="87"/>
      <c r="Y66" s="87"/>
      <c r="Z66" s="87"/>
      <c r="AA66" s="87"/>
      <c r="AB66" s="88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56"/>
      <c r="BB66" s="56"/>
      <c r="BC66" s="56"/>
      <c r="BD66" s="56"/>
      <c r="BE66" s="56"/>
      <c r="BF66" s="56"/>
      <c r="BG66" s="174"/>
      <c r="BH66" s="56"/>
      <c r="BI66" s="56"/>
      <c r="BJ66" s="56"/>
      <c r="BK66" s="56"/>
      <c r="BL66" s="57"/>
    </row>
    <row r="67" spans="1:64" s="9" customFormat="1" ht="12.75">
      <c r="A67" s="41" t="s">
        <v>72</v>
      </c>
      <c r="B67" s="42"/>
      <c r="C67" s="42"/>
      <c r="D67" s="43"/>
      <c r="E67" s="68" t="s">
        <v>248</v>
      </c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80"/>
      <c r="W67" s="81"/>
      <c r="X67" s="81"/>
      <c r="Y67" s="81"/>
      <c r="Z67" s="81"/>
      <c r="AA67" s="81"/>
      <c r="AB67" s="82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52" t="s">
        <v>308</v>
      </c>
      <c r="BB67" s="52"/>
      <c r="BC67" s="52"/>
      <c r="BD67" s="52"/>
      <c r="BE67" s="52"/>
      <c r="BF67" s="52"/>
      <c r="BG67" s="173" t="s">
        <v>308</v>
      </c>
      <c r="BH67" s="52"/>
      <c r="BI67" s="52"/>
      <c r="BJ67" s="52"/>
      <c r="BK67" s="52"/>
      <c r="BL67" s="53"/>
    </row>
    <row r="68" spans="1:64" s="9" customFormat="1" ht="12.75">
      <c r="A68" s="47"/>
      <c r="B68" s="48"/>
      <c r="C68" s="48"/>
      <c r="D68" s="49"/>
      <c r="E68" s="70" t="s">
        <v>249</v>
      </c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86"/>
      <c r="W68" s="87"/>
      <c r="X68" s="87"/>
      <c r="Y68" s="87"/>
      <c r="Z68" s="87"/>
      <c r="AA68" s="87"/>
      <c r="AB68" s="88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56"/>
      <c r="BB68" s="56"/>
      <c r="BC68" s="56"/>
      <c r="BD68" s="56"/>
      <c r="BE68" s="56"/>
      <c r="BF68" s="56"/>
      <c r="BG68" s="174"/>
      <c r="BH68" s="56"/>
      <c r="BI68" s="56"/>
      <c r="BJ68" s="56"/>
      <c r="BK68" s="56"/>
      <c r="BL68" s="57"/>
    </row>
    <row r="69" spans="1:64" s="9" customFormat="1" ht="12.75">
      <c r="A69" s="41" t="s">
        <v>76</v>
      </c>
      <c r="B69" s="42"/>
      <c r="C69" s="42"/>
      <c r="D69" s="43"/>
      <c r="E69" s="68" t="s">
        <v>250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80" t="s">
        <v>237</v>
      </c>
      <c r="W69" s="42"/>
      <c r="X69" s="42"/>
      <c r="Y69" s="42"/>
      <c r="Z69" s="42"/>
      <c r="AA69" s="42"/>
      <c r="AB69" s="43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52" t="s">
        <v>311</v>
      </c>
      <c r="BB69" s="52"/>
      <c r="BC69" s="52"/>
      <c r="BD69" s="52"/>
      <c r="BE69" s="52"/>
      <c r="BF69" s="52"/>
      <c r="BG69" s="180" t="s">
        <v>311</v>
      </c>
      <c r="BH69" s="180"/>
      <c r="BI69" s="180"/>
      <c r="BJ69" s="180"/>
      <c r="BK69" s="180"/>
      <c r="BL69" s="180"/>
    </row>
    <row r="70" spans="1:64" s="9" customFormat="1" ht="12.75">
      <c r="A70" s="44"/>
      <c r="B70" s="45"/>
      <c r="C70" s="45"/>
      <c r="D70" s="46"/>
      <c r="E70" s="31" t="s">
        <v>251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44"/>
      <c r="W70" s="45"/>
      <c r="X70" s="45"/>
      <c r="Y70" s="45"/>
      <c r="Z70" s="45"/>
      <c r="AA70" s="45"/>
      <c r="AB70" s="46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54"/>
      <c r="BB70" s="54"/>
      <c r="BC70" s="54"/>
      <c r="BD70" s="54"/>
      <c r="BE70" s="54"/>
      <c r="BF70" s="54"/>
      <c r="BG70" s="180"/>
      <c r="BH70" s="180"/>
      <c r="BI70" s="180"/>
      <c r="BJ70" s="180"/>
      <c r="BK70" s="180"/>
      <c r="BL70" s="180"/>
    </row>
    <row r="71" spans="1:64" s="9" customFormat="1" ht="12.75">
      <c r="A71" s="44"/>
      <c r="B71" s="45"/>
      <c r="C71" s="45"/>
      <c r="D71" s="46"/>
      <c r="E71" s="31" t="s">
        <v>252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44"/>
      <c r="W71" s="45"/>
      <c r="X71" s="45"/>
      <c r="Y71" s="45"/>
      <c r="Z71" s="45"/>
      <c r="AA71" s="45"/>
      <c r="AB71" s="46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54"/>
      <c r="BB71" s="54"/>
      <c r="BC71" s="54"/>
      <c r="BD71" s="54"/>
      <c r="BE71" s="54"/>
      <c r="BF71" s="54"/>
      <c r="BG71" s="180"/>
      <c r="BH71" s="180"/>
      <c r="BI71" s="180"/>
      <c r="BJ71" s="180"/>
      <c r="BK71" s="180"/>
      <c r="BL71" s="180"/>
    </row>
    <row r="72" spans="1:64" s="9" customFormat="1" ht="12.75">
      <c r="A72" s="47"/>
      <c r="B72" s="48"/>
      <c r="C72" s="48"/>
      <c r="D72" s="49"/>
      <c r="E72" s="70" t="s">
        <v>253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47"/>
      <c r="W72" s="48"/>
      <c r="X72" s="48"/>
      <c r="Y72" s="48"/>
      <c r="Z72" s="48"/>
      <c r="AA72" s="48"/>
      <c r="AB72" s="49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56"/>
      <c r="BB72" s="56"/>
      <c r="BC72" s="56"/>
      <c r="BD72" s="56"/>
      <c r="BE72" s="56"/>
      <c r="BF72" s="56"/>
      <c r="BG72" s="180"/>
      <c r="BH72" s="180"/>
      <c r="BI72" s="180"/>
      <c r="BJ72" s="180"/>
      <c r="BK72" s="180"/>
      <c r="BL72" s="180"/>
    </row>
    <row r="73" spans="1:64" s="9" customFormat="1" ht="12.75">
      <c r="A73" s="41" t="s">
        <v>79</v>
      </c>
      <c r="B73" s="42"/>
      <c r="C73" s="42"/>
      <c r="D73" s="43"/>
      <c r="E73" s="68" t="s">
        <v>250</v>
      </c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80" t="s">
        <v>237</v>
      </c>
      <c r="W73" s="42"/>
      <c r="X73" s="42"/>
      <c r="Y73" s="42"/>
      <c r="Z73" s="42"/>
      <c r="AA73" s="42"/>
      <c r="AB73" s="43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52" t="s">
        <v>311</v>
      </c>
      <c r="BB73" s="52"/>
      <c r="BC73" s="52"/>
      <c r="BD73" s="52"/>
      <c r="BE73" s="52"/>
      <c r="BF73" s="52"/>
      <c r="BG73" s="173" t="s">
        <v>311</v>
      </c>
      <c r="BH73" s="52"/>
      <c r="BI73" s="52"/>
      <c r="BJ73" s="52"/>
      <c r="BK73" s="52"/>
      <c r="BL73" s="53"/>
    </row>
    <row r="74" spans="1:64" s="9" customFormat="1" ht="12.75">
      <c r="A74" s="44"/>
      <c r="B74" s="45"/>
      <c r="C74" s="45"/>
      <c r="D74" s="46"/>
      <c r="E74" s="31" t="s">
        <v>254</v>
      </c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44"/>
      <c r="W74" s="45"/>
      <c r="X74" s="45"/>
      <c r="Y74" s="45"/>
      <c r="Z74" s="45"/>
      <c r="AA74" s="45"/>
      <c r="AB74" s="46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54"/>
      <c r="BB74" s="54"/>
      <c r="BC74" s="54"/>
      <c r="BD74" s="54"/>
      <c r="BE74" s="54"/>
      <c r="BF74" s="54"/>
      <c r="BG74" s="176"/>
      <c r="BH74" s="54"/>
      <c r="BI74" s="54"/>
      <c r="BJ74" s="54"/>
      <c r="BK74" s="54"/>
      <c r="BL74" s="55"/>
    </row>
    <row r="75" spans="1:64" s="9" customFormat="1" ht="12.75">
      <c r="A75" s="44"/>
      <c r="B75" s="45"/>
      <c r="C75" s="45"/>
      <c r="D75" s="46"/>
      <c r="E75" s="31" t="s">
        <v>255</v>
      </c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4"/>
      <c r="W75" s="45"/>
      <c r="X75" s="45"/>
      <c r="Y75" s="45"/>
      <c r="Z75" s="45"/>
      <c r="AA75" s="45"/>
      <c r="AB75" s="46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54"/>
      <c r="BB75" s="54"/>
      <c r="BC75" s="54"/>
      <c r="BD75" s="54"/>
      <c r="BE75" s="54"/>
      <c r="BF75" s="54"/>
      <c r="BG75" s="176"/>
      <c r="BH75" s="54"/>
      <c r="BI75" s="54"/>
      <c r="BJ75" s="54"/>
      <c r="BK75" s="54"/>
      <c r="BL75" s="55"/>
    </row>
    <row r="76" spans="1:64" s="9" customFormat="1" ht="12.75">
      <c r="A76" s="44"/>
      <c r="B76" s="45"/>
      <c r="C76" s="45"/>
      <c r="D76" s="46"/>
      <c r="E76" s="31" t="s">
        <v>256</v>
      </c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44"/>
      <c r="W76" s="45"/>
      <c r="X76" s="45"/>
      <c r="Y76" s="45"/>
      <c r="Z76" s="45"/>
      <c r="AA76" s="45"/>
      <c r="AB76" s="46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54"/>
      <c r="BB76" s="54"/>
      <c r="BC76" s="54"/>
      <c r="BD76" s="54"/>
      <c r="BE76" s="54"/>
      <c r="BF76" s="54"/>
      <c r="BG76" s="176"/>
      <c r="BH76" s="54"/>
      <c r="BI76" s="54"/>
      <c r="BJ76" s="54"/>
      <c r="BK76" s="54"/>
      <c r="BL76" s="55"/>
    </row>
    <row r="77" spans="1:64" s="9" customFormat="1" ht="12.75">
      <c r="A77" s="44"/>
      <c r="B77" s="45"/>
      <c r="C77" s="45"/>
      <c r="D77" s="46"/>
      <c r="E77" s="31" t="s">
        <v>189</v>
      </c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44"/>
      <c r="W77" s="45"/>
      <c r="X77" s="45"/>
      <c r="Y77" s="45"/>
      <c r="Z77" s="45"/>
      <c r="AA77" s="45"/>
      <c r="AB77" s="46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54"/>
      <c r="BB77" s="54"/>
      <c r="BC77" s="54"/>
      <c r="BD77" s="54"/>
      <c r="BE77" s="54"/>
      <c r="BF77" s="54"/>
      <c r="BG77" s="176"/>
      <c r="BH77" s="54"/>
      <c r="BI77" s="54"/>
      <c r="BJ77" s="54"/>
      <c r="BK77" s="54"/>
      <c r="BL77" s="55"/>
    </row>
    <row r="78" spans="1:64" s="9" customFormat="1" ht="12.75">
      <c r="A78" s="47"/>
      <c r="B78" s="48"/>
      <c r="C78" s="48"/>
      <c r="D78" s="49"/>
      <c r="E78" s="70" t="s">
        <v>190</v>
      </c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47"/>
      <c r="W78" s="48"/>
      <c r="X78" s="48"/>
      <c r="Y78" s="48"/>
      <c r="Z78" s="48"/>
      <c r="AA78" s="48"/>
      <c r="AB78" s="49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56"/>
      <c r="BB78" s="56"/>
      <c r="BC78" s="56"/>
      <c r="BD78" s="56"/>
      <c r="BE78" s="56"/>
      <c r="BF78" s="56"/>
      <c r="BG78" s="174"/>
      <c r="BH78" s="56"/>
      <c r="BI78" s="56"/>
      <c r="BJ78" s="56"/>
      <c r="BK78" s="56"/>
      <c r="BL78" s="57"/>
    </row>
    <row r="79" spans="1:64" s="9" customFormat="1" ht="12.75">
      <c r="A79" s="41" t="s">
        <v>81</v>
      </c>
      <c r="B79" s="42"/>
      <c r="C79" s="42"/>
      <c r="D79" s="43"/>
      <c r="E79" s="68" t="s">
        <v>250</v>
      </c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80" t="s">
        <v>237</v>
      </c>
      <c r="W79" s="81"/>
      <c r="X79" s="81"/>
      <c r="Y79" s="81"/>
      <c r="Z79" s="81"/>
      <c r="AA79" s="81"/>
      <c r="AB79" s="82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52" t="s">
        <v>311</v>
      </c>
      <c r="BB79" s="52"/>
      <c r="BC79" s="52"/>
      <c r="BD79" s="52"/>
      <c r="BE79" s="52"/>
      <c r="BF79" s="52"/>
      <c r="BG79" s="173" t="s">
        <v>311</v>
      </c>
      <c r="BH79" s="52"/>
      <c r="BI79" s="52"/>
      <c r="BJ79" s="52"/>
      <c r="BK79" s="52"/>
      <c r="BL79" s="53"/>
    </row>
    <row r="80" spans="1:64" s="9" customFormat="1" ht="12.75">
      <c r="A80" s="44"/>
      <c r="B80" s="45"/>
      <c r="C80" s="45"/>
      <c r="D80" s="46"/>
      <c r="E80" s="31" t="s">
        <v>257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83"/>
      <c r="W80" s="84"/>
      <c r="X80" s="84"/>
      <c r="Y80" s="84"/>
      <c r="Z80" s="84"/>
      <c r="AA80" s="84"/>
      <c r="AB80" s="8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54"/>
      <c r="BB80" s="54"/>
      <c r="BC80" s="54"/>
      <c r="BD80" s="54"/>
      <c r="BE80" s="54"/>
      <c r="BF80" s="54"/>
      <c r="BG80" s="176"/>
      <c r="BH80" s="54"/>
      <c r="BI80" s="54"/>
      <c r="BJ80" s="54"/>
      <c r="BK80" s="54"/>
      <c r="BL80" s="55"/>
    </row>
    <row r="81" spans="1:64" s="9" customFormat="1" ht="12.75">
      <c r="A81" s="44"/>
      <c r="B81" s="45"/>
      <c r="C81" s="45"/>
      <c r="D81" s="46"/>
      <c r="E81" s="67" t="s">
        <v>186</v>
      </c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80" t="s">
        <v>237</v>
      </c>
      <c r="W81" s="81"/>
      <c r="X81" s="81"/>
      <c r="Y81" s="81"/>
      <c r="Z81" s="81"/>
      <c r="AA81" s="81"/>
      <c r="AB81" s="82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52" t="s">
        <v>311</v>
      </c>
      <c r="BB81" s="52"/>
      <c r="BC81" s="52"/>
      <c r="BD81" s="52"/>
      <c r="BE81" s="52"/>
      <c r="BF81" s="52"/>
      <c r="BG81" s="173" t="s">
        <v>311</v>
      </c>
      <c r="BH81" s="52"/>
      <c r="BI81" s="52"/>
      <c r="BJ81" s="52"/>
      <c r="BK81" s="52"/>
      <c r="BL81" s="53"/>
    </row>
    <row r="82" spans="1:64" s="9" customFormat="1" ht="12.75">
      <c r="A82" s="44"/>
      <c r="B82" s="45"/>
      <c r="C82" s="45"/>
      <c r="D82" s="46"/>
      <c r="E82" s="69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86"/>
      <c r="W82" s="87"/>
      <c r="X82" s="87"/>
      <c r="Y82" s="87"/>
      <c r="Z82" s="87"/>
      <c r="AA82" s="87"/>
      <c r="AB82" s="88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56"/>
      <c r="BB82" s="56"/>
      <c r="BC82" s="56"/>
      <c r="BD82" s="56"/>
      <c r="BE82" s="56"/>
      <c r="BF82" s="56"/>
      <c r="BG82" s="174"/>
      <c r="BH82" s="56"/>
      <c r="BI82" s="56"/>
      <c r="BJ82" s="56"/>
      <c r="BK82" s="56"/>
      <c r="BL82" s="57"/>
    </row>
    <row r="83" spans="1:64" s="9" customFormat="1" ht="12.75">
      <c r="A83" s="44"/>
      <c r="B83" s="45"/>
      <c r="C83" s="45"/>
      <c r="D83" s="46"/>
      <c r="E83" s="67" t="s">
        <v>187</v>
      </c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80" t="s">
        <v>237</v>
      </c>
      <c r="W83" s="81"/>
      <c r="X83" s="81"/>
      <c r="Y83" s="81"/>
      <c r="Z83" s="81"/>
      <c r="AA83" s="81"/>
      <c r="AB83" s="82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52" t="s">
        <v>311</v>
      </c>
      <c r="BB83" s="52"/>
      <c r="BC83" s="52"/>
      <c r="BD83" s="52"/>
      <c r="BE83" s="52"/>
      <c r="BF83" s="52"/>
      <c r="BG83" s="173" t="s">
        <v>311</v>
      </c>
      <c r="BH83" s="52"/>
      <c r="BI83" s="52"/>
      <c r="BJ83" s="52"/>
      <c r="BK83" s="52"/>
      <c r="BL83" s="53"/>
    </row>
    <row r="84" spans="1:64" s="9" customFormat="1" ht="12.75">
      <c r="A84" s="44"/>
      <c r="B84" s="45"/>
      <c r="C84" s="45"/>
      <c r="D84" s="46"/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86"/>
      <c r="W84" s="87"/>
      <c r="X84" s="87"/>
      <c r="Y84" s="87"/>
      <c r="Z84" s="87"/>
      <c r="AA84" s="87"/>
      <c r="AB84" s="88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56"/>
      <c r="BB84" s="56"/>
      <c r="BC84" s="56"/>
      <c r="BD84" s="56"/>
      <c r="BE84" s="56"/>
      <c r="BF84" s="56"/>
      <c r="BG84" s="174"/>
      <c r="BH84" s="56"/>
      <c r="BI84" s="56"/>
      <c r="BJ84" s="56"/>
      <c r="BK84" s="56"/>
      <c r="BL84" s="57"/>
    </row>
    <row r="85" spans="1:64" s="9" customFormat="1" ht="12.75">
      <c r="A85" s="44"/>
      <c r="B85" s="45"/>
      <c r="C85" s="45"/>
      <c r="D85" s="46"/>
      <c r="E85" s="31" t="s">
        <v>188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83" t="s">
        <v>237</v>
      </c>
      <c r="W85" s="84"/>
      <c r="X85" s="84"/>
      <c r="Y85" s="84"/>
      <c r="Z85" s="84"/>
      <c r="AA85" s="84"/>
      <c r="AB85" s="8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54" t="s">
        <v>311</v>
      </c>
      <c r="BB85" s="54"/>
      <c r="BC85" s="54"/>
      <c r="BD85" s="54"/>
      <c r="BE85" s="54"/>
      <c r="BF85" s="54"/>
      <c r="BG85" s="176" t="s">
        <v>311</v>
      </c>
      <c r="BH85" s="54"/>
      <c r="BI85" s="54"/>
      <c r="BJ85" s="54"/>
      <c r="BK85" s="54"/>
      <c r="BL85" s="55"/>
    </row>
    <row r="86" spans="1:64" s="9" customFormat="1" ht="12.75">
      <c r="A86" s="47"/>
      <c r="B86" s="48"/>
      <c r="C86" s="48"/>
      <c r="D86" s="49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86"/>
      <c r="W86" s="87"/>
      <c r="X86" s="87"/>
      <c r="Y86" s="87"/>
      <c r="Z86" s="87"/>
      <c r="AA86" s="87"/>
      <c r="AB86" s="88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56"/>
      <c r="BB86" s="56"/>
      <c r="BC86" s="56"/>
      <c r="BD86" s="56"/>
      <c r="BE86" s="56"/>
      <c r="BF86" s="56"/>
      <c r="BG86" s="174"/>
      <c r="BH86" s="56"/>
      <c r="BI86" s="56"/>
      <c r="BJ86" s="56"/>
      <c r="BK86" s="56"/>
      <c r="BL86" s="57"/>
    </row>
    <row r="87" spans="1:64" s="9" customFormat="1" ht="12.75">
      <c r="A87" s="96" t="s">
        <v>116</v>
      </c>
      <c r="B87" s="97"/>
      <c r="C87" s="97"/>
      <c r="D87" s="98"/>
      <c r="E87" s="145" t="s">
        <v>258</v>
      </c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96"/>
      <c r="W87" s="97"/>
      <c r="X87" s="97"/>
      <c r="Y87" s="97"/>
      <c r="Z87" s="97"/>
      <c r="AA87" s="97"/>
      <c r="AB87" s="98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89" t="s">
        <v>308</v>
      </c>
      <c r="BB87" s="89"/>
      <c r="BC87" s="89"/>
      <c r="BD87" s="89"/>
      <c r="BE87" s="89"/>
      <c r="BF87" s="89"/>
      <c r="BG87" s="179" t="s">
        <v>308</v>
      </c>
      <c r="BH87" s="89"/>
      <c r="BI87" s="89"/>
      <c r="BJ87" s="89"/>
      <c r="BK87" s="89"/>
      <c r="BL87" s="90"/>
    </row>
    <row r="88" spans="1:64" s="9" customFormat="1" ht="12.75">
      <c r="A88" s="41" t="s">
        <v>117</v>
      </c>
      <c r="B88" s="42"/>
      <c r="C88" s="42"/>
      <c r="D88" s="43"/>
      <c r="E88" s="68" t="s">
        <v>259</v>
      </c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80" t="s">
        <v>260</v>
      </c>
      <c r="W88" s="42"/>
      <c r="X88" s="42"/>
      <c r="Y88" s="42"/>
      <c r="Z88" s="42"/>
      <c r="AA88" s="42"/>
      <c r="AB88" s="43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52" t="s">
        <v>311</v>
      </c>
      <c r="BB88" s="52"/>
      <c r="BC88" s="52"/>
      <c r="BD88" s="52"/>
      <c r="BE88" s="52"/>
      <c r="BF88" s="52"/>
      <c r="BG88" s="173" t="s">
        <v>311</v>
      </c>
      <c r="BH88" s="52"/>
      <c r="BI88" s="52"/>
      <c r="BJ88" s="52"/>
      <c r="BK88" s="52"/>
      <c r="BL88" s="53"/>
    </row>
    <row r="89" spans="1:64" s="9" customFormat="1" ht="12.75">
      <c r="A89" s="44"/>
      <c r="B89" s="45"/>
      <c r="C89" s="45"/>
      <c r="D89" s="46"/>
      <c r="E89" s="31" t="s">
        <v>191</v>
      </c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44"/>
      <c r="W89" s="45"/>
      <c r="X89" s="45"/>
      <c r="Y89" s="45"/>
      <c r="Z89" s="45"/>
      <c r="AA89" s="45"/>
      <c r="AB89" s="46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54"/>
      <c r="BB89" s="54"/>
      <c r="BC89" s="54"/>
      <c r="BD89" s="54"/>
      <c r="BE89" s="54"/>
      <c r="BF89" s="54"/>
      <c r="BG89" s="176"/>
      <c r="BH89" s="54"/>
      <c r="BI89" s="54"/>
      <c r="BJ89" s="54"/>
      <c r="BK89" s="54"/>
      <c r="BL89" s="55"/>
    </row>
    <row r="90" spans="1:64" s="9" customFormat="1" ht="12.75">
      <c r="A90" s="44"/>
      <c r="B90" s="45"/>
      <c r="C90" s="45"/>
      <c r="D90" s="46"/>
      <c r="E90" s="31" t="s">
        <v>261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83" t="s">
        <v>260</v>
      </c>
      <c r="W90" s="45"/>
      <c r="X90" s="45"/>
      <c r="Y90" s="45"/>
      <c r="Z90" s="45"/>
      <c r="AA90" s="45"/>
      <c r="AB90" s="46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54"/>
      <c r="BB90" s="54"/>
      <c r="BC90" s="54"/>
      <c r="BD90" s="54"/>
      <c r="BE90" s="54"/>
      <c r="BF90" s="54"/>
      <c r="BG90" s="176"/>
      <c r="BH90" s="54"/>
      <c r="BI90" s="54"/>
      <c r="BJ90" s="54"/>
      <c r="BK90" s="54"/>
      <c r="BL90" s="55"/>
    </row>
    <row r="91" spans="1:64" s="9" customFormat="1" ht="12.75">
      <c r="A91" s="47"/>
      <c r="B91" s="48"/>
      <c r="C91" s="48"/>
      <c r="D91" s="49"/>
      <c r="E91" s="70" t="s">
        <v>262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47"/>
      <c r="W91" s="48"/>
      <c r="X91" s="48"/>
      <c r="Y91" s="48"/>
      <c r="Z91" s="48"/>
      <c r="AA91" s="48"/>
      <c r="AB91" s="49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56"/>
      <c r="BB91" s="56"/>
      <c r="BC91" s="56"/>
      <c r="BD91" s="56"/>
      <c r="BE91" s="56"/>
      <c r="BF91" s="56"/>
      <c r="BG91" s="174"/>
      <c r="BH91" s="56"/>
      <c r="BI91" s="56"/>
      <c r="BJ91" s="56"/>
      <c r="BK91" s="56"/>
      <c r="BL91" s="57"/>
    </row>
    <row r="92" spans="1:64" s="9" customFormat="1" ht="12.75" customHeight="1">
      <c r="A92" s="41" t="s">
        <v>129</v>
      </c>
      <c r="B92" s="42"/>
      <c r="C92" s="42"/>
      <c r="D92" s="43"/>
      <c r="E92" s="68" t="s">
        <v>263</v>
      </c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80" t="s">
        <v>219</v>
      </c>
      <c r="W92" s="81"/>
      <c r="X92" s="81"/>
      <c r="Y92" s="81"/>
      <c r="Z92" s="81"/>
      <c r="AA92" s="81"/>
      <c r="AB92" s="82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52" t="s">
        <v>311</v>
      </c>
      <c r="BB92" s="52"/>
      <c r="BC92" s="52"/>
      <c r="BD92" s="52"/>
      <c r="BE92" s="52"/>
      <c r="BF92" s="52"/>
      <c r="BG92" s="173" t="s">
        <v>311</v>
      </c>
      <c r="BH92" s="52"/>
      <c r="BI92" s="52"/>
      <c r="BJ92" s="52"/>
      <c r="BK92" s="52"/>
      <c r="BL92" s="53"/>
    </row>
    <row r="93" spans="1:64" s="9" customFormat="1" ht="12.75">
      <c r="A93" s="44"/>
      <c r="B93" s="45"/>
      <c r="C93" s="45"/>
      <c r="D93" s="46"/>
      <c r="E93" s="31" t="s">
        <v>192</v>
      </c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83"/>
      <c r="W93" s="84"/>
      <c r="X93" s="84"/>
      <c r="Y93" s="84"/>
      <c r="Z93" s="84"/>
      <c r="AA93" s="84"/>
      <c r="AB93" s="8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54"/>
      <c r="BB93" s="54"/>
      <c r="BC93" s="54"/>
      <c r="BD93" s="54"/>
      <c r="BE93" s="54"/>
      <c r="BF93" s="54"/>
      <c r="BG93" s="176"/>
      <c r="BH93" s="54"/>
      <c r="BI93" s="54"/>
      <c r="BJ93" s="54"/>
      <c r="BK93" s="54"/>
      <c r="BL93" s="55"/>
    </row>
    <row r="94" spans="1:64" s="9" customFormat="1" ht="12.75">
      <c r="A94" s="47"/>
      <c r="B94" s="48"/>
      <c r="C94" s="48"/>
      <c r="D94" s="49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86"/>
      <c r="W94" s="87"/>
      <c r="X94" s="87"/>
      <c r="Y94" s="87"/>
      <c r="Z94" s="87"/>
      <c r="AA94" s="87"/>
      <c r="AB94" s="88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56"/>
      <c r="BB94" s="56"/>
      <c r="BC94" s="56"/>
      <c r="BD94" s="56"/>
      <c r="BE94" s="56"/>
      <c r="BF94" s="56"/>
      <c r="BG94" s="174"/>
      <c r="BH94" s="56"/>
      <c r="BI94" s="56"/>
      <c r="BJ94" s="56"/>
      <c r="BK94" s="56"/>
      <c r="BL94" s="57"/>
    </row>
    <row r="95" spans="1:64" s="9" customFormat="1" ht="12.75" customHeight="1">
      <c r="A95" s="41" t="s">
        <v>137</v>
      </c>
      <c r="B95" s="42"/>
      <c r="C95" s="42"/>
      <c r="D95" s="43"/>
      <c r="E95" s="68" t="s">
        <v>264</v>
      </c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41" t="s">
        <v>272</v>
      </c>
      <c r="W95" s="42"/>
      <c r="X95" s="42"/>
      <c r="Y95" s="42"/>
      <c r="Z95" s="42"/>
      <c r="AA95" s="42"/>
      <c r="AB95" s="43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52" t="s">
        <v>311</v>
      </c>
      <c r="BB95" s="52"/>
      <c r="BC95" s="52"/>
      <c r="BD95" s="52"/>
      <c r="BE95" s="52"/>
      <c r="BF95" s="52"/>
      <c r="BG95" s="173" t="s">
        <v>311</v>
      </c>
      <c r="BH95" s="52"/>
      <c r="BI95" s="52"/>
      <c r="BJ95" s="52"/>
      <c r="BK95" s="52"/>
      <c r="BL95" s="53"/>
    </row>
    <row r="96" spans="1:64" s="9" customFormat="1" ht="12.75">
      <c r="A96" s="47"/>
      <c r="B96" s="48"/>
      <c r="C96" s="48"/>
      <c r="D96" s="49"/>
      <c r="E96" s="70" t="s">
        <v>265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47"/>
      <c r="W96" s="48"/>
      <c r="X96" s="48"/>
      <c r="Y96" s="48"/>
      <c r="Z96" s="48"/>
      <c r="AA96" s="48"/>
      <c r="AB96" s="49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56"/>
      <c r="BB96" s="56"/>
      <c r="BC96" s="56"/>
      <c r="BD96" s="56"/>
      <c r="BE96" s="56"/>
      <c r="BF96" s="56"/>
      <c r="BG96" s="174"/>
      <c r="BH96" s="56"/>
      <c r="BI96" s="56"/>
      <c r="BJ96" s="56"/>
      <c r="BK96" s="56"/>
      <c r="BL96" s="57"/>
    </row>
    <row r="97" spans="1:64" s="9" customFormat="1" ht="12.75" customHeight="1">
      <c r="A97" s="41" t="s">
        <v>266</v>
      </c>
      <c r="B97" s="42"/>
      <c r="C97" s="42"/>
      <c r="D97" s="43"/>
      <c r="E97" s="68" t="s">
        <v>245</v>
      </c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41" t="s">
        <v>272</v>
      </c>
      <c r="W97" s="42"/>
      <c r="X97" s="42"/>
      <c r="Y97" s="42"/>
      <c r="Z97" s="42"/>
      <c r="AA97" s="42"/>
      <c r="AB97" s="43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52" t="s">
        <v>311</v>
      </c>
      <c r="BB97" s="52"/>
      <c r="BC97" s="52"/>
      <c r="BD97" s="52"/>
      <c r="BE97" s="52"/>
      <c r="BF97" s="52"/>
      <c r="BG97" s="173" t="s">
        <v>311</v>
      </c>
      <c r="BH97" s="52"/>
      <c r="BI97" s="52"/>
      <c r="BJ97" s="52"/>
      <c r="BK97" s="52"/>
      <c r="BL97" s="53"/>
    </row>
    <row r="98" spans="1:64" s="9" customFormat="1" ht="12.75">
      <c r="A98" s="47"/>
      <c r="B98" s="48"/>
      <c r="C98" s="48"/>
      <c r="D98" s="49"/>
      <c r="E98" s="70" t="s">
        <v>267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47"/>
      <c r="W98" s="48"/>
      <c r="X98" s="48"/>
      <c r="Y98" s="48"/>
      <c r="Z98" s="48"/>
      <c r="AA98" s="48"/>
      <c r="AB98" s="49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56"/>
      <c r="BB98" s="56"/>
      <c r="BC98" s="56"/>
      <c r="BD98" s="56"/>
      <c r="BE98" s="56"/>
      <c r="BF98" s="56"/>
      <c r="BG98" s="174"/>
      <c r="BH98" s="56"/>
      <c r="BI98" s="56"/>
      <c r="BJ98" s="56"/>
      <c r="BK98" s="56"/>
      <c r="BL98" s="57"/>
    </row>
    <row r="99" spans="1:64" s="9" customFormat="1" ht="12.75">
      <c r="A99" s="41" t="s">
        <v>268</v>
      </c>
      <c r="B99" s="42"/>
      <c r="C99" s="42"/>
      <c r="D99" s="43"/>
      <c r="E99" s="68" t="s">
        <v>269</v>
      </c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41" t="s">
        <v>272</v>
      </c>
      <c r="W99" s="42"/>
      <c r="X99" s="42"/>
      <c r="Y99" s="42"/>
      <c r="Z99" s="42"/>
      <c r="AA99" s="42"/>
      <c r="AB99" s="43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52" t="s">
        <v>311</v>
      </c>
      <c r="BB99" s="52"/>
      <c r="BC99" s="52"/>
      <c r="BD99" s="52"/>
      <c r="BE99" s="52"/>
      <c r="BF99" s="52"/>
      <c r="BG99" s="173" t="s">
        <v>311</v>
      </c>
      <c r="BH99" s="52"/>
      <c r="BI99" s="52"/>
      <c r="BJ99" s="52"/>
      <c r="BK99" s="52"/>
      <c r="BL99" s="53"/>
    </row>
    <row r="100" spans="1:64" s="9" customFormat="1" ht="12.75">
      <c r="A100" s="44"/>
      <c r="B100" s="45"/>
      <c r="C100" s="45"/>
      <c r="D100" s="46"/>
      <c r="E100" s="31" t="s">
        <v>270</v>
      </c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44"/>
      <c r="W100" s="45"/>
      <c r="X100" s="45"/>
      <c r="Y100" s="45"/>
      <c r="Z100" s="45"/>
      <c r="AA100" s="45"/>
      <c r="AB100" s="46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54"/>
      <c r="BB100" s="54"/>
      <c r="BC100" s="54"/>
      <c r="BD100" s="54"/>
      <c r="BE100" s="54"/>
      <c r="BF100" s="54"/>
      <c r="BG100" s="176"/>
      <c r="BH100" s="54"/>
      <c r="BI100" s="54"/>
      <c r="BJ100" s="54"/>
      <c r="BK100" s="54"/>
      <c r="BL100" s="55"/>
    </row>
    <row r="101" spans="1:64" s="9" customFormat="1" ht="15" customHeight="1">
      <c r="A101" s="44"/>
      <c r="B101" s="45"/>
      <c r="C101" s="45"/>
      <c r="D101" s="46"/>
      <c r="E101" s="144" t="s">
        <v>271</v>
      </c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96" t="s">
        <v>272</v>
      </c>
      <c r="W101" s="97"/>
      <c r="X101" s="97"/>
      <c r="Y101" s="97"/>
      <c r="Z101" s="97"/>
      <c r="AA101" s="97"/>
      <c r="AB101" s="98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89" t="s">
        <v>311</v>
      </c>
      <c r="BB101" s="89"/>
      <c r="BC101" s="89"/>
      <c r="BD101" s="89"/>
      <c r="BE101" s="89"/>
      <c r="BF101" s="89"/>
      <c r="BG101" s="179" t="s">
        <v>311</v>
      </c>
      <c r="BH101" s="89"/>
      <c r="BI101" s="89"/>
      <c r="BJ101" s="89"/>
      <c r="BK101" s="89"/>
      <c r="BL101" s="90"/>
    </row>
    <row r="102" spans="1:64" s="9" customFormat="1" ht="15" customHeight="1">
      <c r="A102" s="44"/>
      <c r="B102" s="45"/>
      <c r="C102" s="45"/>
      <c r="D102" s="46"/>
      <c r="E102" s="31" t="s">
        <v>273</v>
      </c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44" t="s">
        <v>272</v>
      </c>
      <c r="W102" s="45"/>
      <c r="X102" s="45"/>
      <c r="Y102" s="45"/>
      <c r="Z102" s="45"/>
      <c r="AA102" s="45"/>
      <c r="AB102" s="46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54" t="s">
        <v>311</v>
      </c>
      <c r="BB102" s="54"/>
      <c r="BC102" s="54"/>
      <c r="BD102" s="54"/>
      <c r="BE102" s="54"/>
      <c r="BF102" s="54"/>
      <c r="BG102" s="176" t="s">
        <v>311</v>
      </c>
      <c r="BH102" s="54"/>
      <c r="BI102" s="54"/>
      <c r="BJ102" s="54"/>
      <c r="BK102" s="54"/>
      <c r="BL102" s="55"/>
    </row>
    <row r="103" spans="1:64" s="9" customFormat="1" ht="15" customHeight="1">
      <c r="A103" s="44"/>
      <c r="B103" s="45"/>
      <c r="C103" s="45"/>
      <c r="D103" s="46"/>
      <c r="E103" s="144" t="s">
        <v>274</v>
      </c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96" t="s">
        <v>272</v>
      </c>
      <c r="W103" s="97"/>
      <c r="X103" s="97"/>
      <c r="Y103" s="97"/>
      <c r="Z103" s="97"/>
      <c r="AA103" s="97"/>
      <c r="AB103" s="98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89" t="s">
        <v>311</v>
      </c>
      <c r="BB103" s="89"/>
      <c r="BC103" s="89"/>
      <c r="BD103" s="89"/>
      <c r="BE103" s="89"/>
      <c r="BF103" s="89"/>
      <c r="BG103" s="179" t="s">
        <v>311</v>
      </c>
      <c r="BH103" s="89"/>
      <c r="BI103" s="89"/>
      <c r="BJ103" s="89"/>
      <c r="BK103" s="89"/>
      <c r="BL103" s="90"/>
    </row>
    <row r="104" spans="1:64" s="9" customFormat="1" ht="15" customHeight="1">
      <c r="A104" s="47"/>
      <c r="B104" s="48"/>
      <c r="C104" s="48"/>
      <c r="D104" s="49"/>
      <c r="E104" s="70" t="s">
        <v>275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47" t="s">
        <v>272</v>
      </c>
      <c r="W104" s="48"/>
      <c r="X104" s="48"/>
      <c r="Y104" s="48"/>
      <c r="Z104" s="48"/>
      <c r="AA104" s="48"/>
      <c r="AB104" s="49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56" t="s">
        <v>311</v>
      </c>
      <c r="BB104" s="56"/>
      <c r="BC104" s="56"/>
      <c r="BD104" s="56"/>
      <c r="BE104" s="56"/>
      <c r="BF104" s="56"/>
      <c r="BG104" s="174" t="s">
        <v>311</v>
      </c>
      <c r="BH104" s="56"/>
      <c r="BI104" s="56"/>
      <c r="BJ104" s="56"/>
      <c r="BK104" s="56"/>
      <c r="BL104" s="57"/>
    </row>
    <row r="105" spans="1:64" s="9" customFormat="1" ht="12.75">
      <c r="A105" s="41" t="s">
        <v>276</v>
      </c>
      <c r="B105" s="42"/>
      <c r="C105" s="42"/>
      <c r="D105" s="43"/>
      <c r="E105" s="67" t="s">
        <v>277</v>
      </c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41" t="s">
        <v>272</v>
      </c>
      <c r="W105" s="42"/>
      <c r="X105" s="42"/>
      <c r="Y105" s="42"/>
      <c r="Z105" s="42"/>
      <c r="AA105" s="42"/>
      <c r="AB105" s="43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52" t="s">
        <v>311</v>
      </c>
      <c r="BB105" s="52"/>
      <c r="BC105" s="52"/>
      <c r="BD105" s="52"/>
      <c r="BE105" s="52"/>
      <c r="BF105" s="52"/>
      <c r="BG105" s="173" t="s">
        <v>311</v>
      </c>
      <c r="BH105" s="52"/>
      <c r="BI105" s="52"/>
      <c r="BJ105" s="52"/>
      <c r="BK105" s="52"/>
      <c r="BL105" s="53"/>
    </row>
    <row r="106" spans="1:64" s="9" customFormat="1" ht="12.75">
      <c r="A106" s="47"/>
      <c r="B106" s="48"/>
      <c r="C106" s="48"/>
      <c r="D106" s="49"/>
      <c r="E106" s="69" t="s">
        <v>278</v>
      </c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47"/>
      <c r="W106" s="48"/>
      <c r="X106" s="48"/>
      <c r="Y106" s="48"/>
      <c r="Z106" s="48"/>
      <c r="AA106" s="48"/>
      <c r="AB106" s="49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56"/>
      <c r="BB106" s="56"/>
      <c r="BC106" s="56"/>
      <c r="BD106" s="56"/>
      <c r="BE106" s="56"/>
      <c r="BF106" s="56"/>
      <c r="BG106" s="174"/>
      <c r="BH106" s="56"/>
      <c r="BI106" s="56"/>
      <c r="BJ106" s="56"/>
      <c r="BK106" s="56"/>
      <c r="BL106" s="57"/>
    </row>
    <row r="107" spans="1:64" s="9" customFormat="1" ht="12.75">
      <c r="A107" s="44" t="s">
        <v>141</v>
      </c>
      <c r="B107" s="45"/>
      <c r="C107" s="45"/>
      <c r="D107" s="46"/>
      <c r="E107" s="31" t="s">
        <v>279</v>
      </c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44"/>
      <c r="W107" s="45"/>
      <c r="X107" s="45"/>
      <c r="Y107" s="45"/>
      <c r="Z107" s="45"/>
      <c r="AA107" s="45"/>
      <c r="AB107" s="46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54" t="s">
        <v>311</v>
      </c>
      <c r="BB107" s="54"/>
      <c r="BC107" s="54"/>
      <c r="BD107" s="54"/>
      <c r="BE107" s="54"/>
      <c r="BF107" s="54"/>
      <c r="BG107" s="176" t="s">
        <v>311</v>
      </c>
      <c r="BH107" s="54"/>
      <c r="BI107" s="54"/>
      <c r="BJ107" s="54"/>
      <c r="BK107" s="54"/>
      <c r="BL107" s="55"/>
    </row>
    <row r="108" spans="1:64" s="9" customFormat="1" ht="12.75">
      <c r="A108" s="47"/>
      <c r="B108" s="48"/>
      <c r="C108" s="48"/>
      <c r="D108" s="49"/>
      <c r="E108" s="70" t="s">
        <v>280</v>
      </c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47"/>
      <c r="W108" s="48"/>
      <c r="X108" s="48"/>
      <c r="Y108" s="48"/>
      <c r="Z108" s="48"/>
      <c r="AA108" s="48"/>
      <c r="AB108" s="49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56"/>
      <c r="BB108" s="56"/>
      <c r="BC108" s="56"/>
      <c r="BD108" s="56"/>
      <c r="BE108" s="56"/>
      <c r="BF108" s="56"/>
      <c r="BG108" s="174"/>
      <c r="BH108" s="56"/>
      <c r="BI108" s="56"/>
      <c r="BJ108" s="56"/>
      <c r="BK108" s="56"/>
      <c r="BL108" s="57"/>
    </row>
    <row r="109" spans="1:64" s="9" customFormat="1" ht="12.75">
      <c r="A109" s="41" t="s">
        <v>147</v>
      </c>
      <c r="B109" s="42"/>
      <c r="C109" s="42"/>
      <c r="D109" s="43"/>
      <c r="E109" s="68" t="s">
        <v>281</v>
      </c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80" t="s">
        <v>284</v>
      </c>
      <c r="W109" s="42"/>
      <c r="X109" s="42"/>
      <c r="Y109" s="42"/>
      <c r="Z109" s="42"/>
      <c r="AA109" s="42"/>
      <c r="AB109" s="43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52" t="s">
        <v>311</v>
      </c>
      <c r="BB109" s="52"/>
      <c r="BC109" s="52"/>
      <c r="BD109" s="52"/>
      <c r="BE109" s="52"/>
      <c r="BF109" s="52"/>
      <c r="BG109" s="173" t="s">
        <v>311</v>
      </c>
      <c r="BH109" s="52"/>
      <c r="BI109" s="52"/>
      <c r="BJ109" s="52"/>
      <c r="BK109" s="52"/>
      <c r="BL109" s="53"/>
    </row>
    <row r="110" spans="1:64" s="9" customFormat="1" ht="12.75">
      <c r="A110" s="44"/>
      <c r="B110" s="45"/>
      <c r="C110" s="45"/>
      <c r="D110" s="46"/>
      <c r="E110" s="31" t="s">
        <v>282</v>
      </c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83"/>
      <c r="W110" s="45"/>
      <c r="X110" s="45"/>
      <c r="Y110" s="45"/>
      <c r="Z110" s="45"/>
      <c r="AA110" s="45"/>
      <c r="AB110" s="46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54"/>
      <c r="BB110" s="54"/>
      <c r="BC110" s="54"/>
      <c r="BD110" s="54"/>
      <c r="BE110" s="54"/>
      <c r="BF110" s="54"/>
      <c r="BG110" s="176"/>
      <c r="BH110" s="54"/>
      <c r="BI110" s="54"/>
      <c r="BJ110" s="54"/>
      <c r="BK110" s="54"/>
      <c r="BL110" s="55"/>
    </row>
    <row r="111" spans="1:64" s="9" customFormat="1" ht="12.75">
      <c r="A111" s="47"/>
      <c r="B111" s="48"/>
      <c r="C111" s="48"/>
      <c r="D111" s="49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47"/>
      <c r="W111" s="48"/>
      <c r="X111" s="48"/>
      <c r="Y111" s="48"/>
      <c r="Z111" s="48"/>
      <c r="AA111" s="48"/>
      <c r="AB111" s="49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56"/>
      <c r="BB111" s="56"/>
      <c r="BC111" s="56"/>
      <c r="BD111" s="56"/>
      <c r="BE111" s="56"/>
      <c r="BF111" s="56"/>
      <c r="BG111" s="174"/>
      <c r="BH111" s="56"/>
      <c r="BI111" s="56"/>
      <c r="BJ111" s="56"/>
      <c r="BK111" s="56"/>
      <c r="BL111" s="57"/>
    </row>
    <row r="112" spans="1:64" s="9" customFormat="1" ht="12.75">
      <c r="A112" s="96" t="s">
        <v>283</v>
      </c>
      <c r="B112" s="97"/>
      <c r="C112" s="97"/>
      <c r="D112" s="98"/>
      <c r="E112" s="145" t="s">
        <v>265</v>
      </c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96" t="s">
        <v>272</v>
      </c>
      <c r="W112" s="97"/>
      <c r="X112" s="97"/>
      <c r="Y112" s="97"/>
      <c r="Z112" s="97"/>
      <c r="AA112" s="97"/>
      <c r="AB112" s="98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99"/>
      <c r="AQ112" s="99"/>
      <c r="AR112" s="99"/>
      <c r="AS112" s="99"/>
      <c r="AT112" s="99"/>
      <c r="AU112" s="99"/>
      <c r="AV112" s="99"/>
      <c r="AW112" s="99"/>
      <c r="AX112" s="99"/>
      <c r="AY112" s="99"/>
      <c r="AZ112" s="99"/>
      <c r="BA112" s="89" t="s">
        <v>311</v>
      </c>
      <c r="BB112" s="89"/>
      <c r="BC112" s="89"/>
      <c r="BD112" s="89"/>
      <c r="BE112" s="89"/>
      <c r="BF112" s="89"/>
      <c r="BG112" s="179" t="s">
        <v>311</v>
      </c>
      <c r="BH112" s="89"/>
      <c r="BI112" s="89"/>
      <c r="BJ112" s="89"/>
      <c r="BK112" s="89"/>
      <c r="BL112" s="90"/>
    </row>
    <row r="113" spans="1:64" s="9" customFormat="1" ht="12.75">
      <c r="A113" s="41" t="s">
        <v>149</v>
      </c>
      <c r="B113" s="42"/>
      <c r="C113" s="42"/>
      <c r="D113" s="43"/>
      <c r="E113" s="68" t="s">
        <v>285</v>
      </c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80" t="s">
        <v>288</v>
      </c>
      <c r="W113" s="42"/>
      <c r="X113" s="42"/>
      <c r="Y113" s="42"/>
      <c r="Z113" s="42"/>
      <c r="AA113" s="42"/>
      <c r="AB113" s="43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52" t="s">
        <v>311</v>
      </c>
      <c r="BB113" s="52"/>
      <c r="BC113" s="52"/>
      <c r="BD113" s="52"/>
      <c r="BE113" s="52"/>
      <c r="BF113" s="52"/>
      <c r="BG113" s="173" t="s">
        <v>311</v>
      </c>
      <c r="BH113" s="52"/>
      <c r="BI113" s="52"/>
      <c r="BJ113" s="52"/>
      <c r="BK113" s="52"/>
      <c r="BL113" s="53"/>
    </row>
    <row r="114" spans="1:64" s="9" customFormat="1" ht="12.75">
      <c r="A114" s="44"/>
      <c r="B114" s="45"/>
      <c r="C114" s="45"/>
      <c r="D114" s="46"/>
      <c r="E114" s="31" t="s">
        <v>286</v>
      </c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44"/>
      <c r="W114" s="45"/>
      <c r="X114" s="45"/>
      <c r="Y114" s="45"/>
      <c r="Z114" s="45"/>
      <c r="AA114" s="45"/>
      <c r="AB114" s="46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54"/>
      <c r="BB114" s="54"/>
      <c r="BC114" s="54"/>
      <c r="BD114" s="54"/>
      <c r="BE114" s="54"/>
      <c r="BF114" s="54"/>
      <c r="BG114" s="176"/>
      <c r="BH114" s="54"/>
      <c r="BI114" s="54"/>
      <c r="BJ114" s="54"/>
      <c r="BK114" s="54"/>
      <c r="BL114" s="55"/>
    </row>
    <row r="115" spans="1:64" s="9" customFormat="1" ht="12.75">
      <c r="A115" s="44"/>
      <c r="B115" s="45"/>
      <c r="C115" s="45"/>
      <c r="D115" s="46"/>
      <c r="E115" s="31" t="s">
        <v>287</v>
      </c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44"/>
      <c r="W115" s="45"/>
      <c r="X115" s="45"/>
      <c r="Y115" s="45"/>
      <c r="Z115" s="45"/>
      <c r="AA115" s="45"/>
      <c r="AB115" s="46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54"/>
      <c r="BB115" s="54"/>
      <c r="BC115" s="54"/>
      <c r="BD115" s="54"/>
      <c r="BE115" s="54"/>
      <c r="BF115" s="54"/>
      <c r="BG115" s="176"/>
      <c r="BH115" s="54"/>
      <c r="BI115" s="54"/>
      <c r="BJ115" s="54"/>
      <c r="BK115" s="54"/>
      <c r="BL115" s="55"/>
    </row>
    <row r="116" spans="1:64" s="9" customFormat="1" ht="12.75" customHeight="1">
      <c r="A116" s="44"/>
      <c r="B116" s="45"/>
      <c r="C116" s="45"/>
      <c r="D116" s="46"/>
      <c r="E116" s="67" t="s">
        <v>289</v>
      </c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80" t="s">
        <v>288</v>
      </c>
      <c r="W116" s="81"/>
      <c r="X116" s="81"/>
      <c r="Y116" s="81"/>
      <c r="Z116" s="81"/>
      <c r="AA116" s="81"/>
      <c r="AB116" s="82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52" t="s">
        <v>311</v>
      </c>
      <c r="BB116" s="52"/>
      <c r="BC116" s="52"/>
      <c r="BD116" s="52"/>
      <c r="BE116" s="52"/>
      <c r="BF116" s="52"/>
      <c r="BG116" s="173" t="s">
        <v>311</v>
      </c>
      <c r="BH116" s="52"/>
      <c r="BI116" s="52"/>
      <c r="BJ116" s="52"/>
      <c r="BK116" s="52"/>
      <c r="BL116" s="53"/>
    </row>
    <row r="117" spans="1:64" s="9" customFormat="1" ht="12.75">
      <c r="A117" s="44"/>
      <c r="B117" s="45"/>
      <c r="C117" s="45"/>
      <c r="D117" s="46"/>
      <c r="E117" s="69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86"/>
      <c r="W117" s="87"/>
      <c r="X117" s="87"/>
      <c r="Y117" s="87"/>
      <c r="Z117" s="87"/>
      <c r="AA117" s="87"/>
      <c r="AB117" s="88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56"/>
      <c r="BB117" s="56"/>
      <c r="BC117" s="56"/>
      <c r="BD117" s="56"/>
      <c r="BE117" s="56"/>
      <c r="BF117" s="56"/>
      <c r="BG117" s="174"/>
      <c r="BH117" s="56"/>
      <c r="BI117" s="56"/>
      <c r="BJ117" s="56"/>
      <c r="BK117" s="56"/>
      <c r="BL117" s="57"/>
    </row>
    <row r="118" spans="1:64" s="9" customFormat="1" ht="12.75" customHeight="1">
      <c r="A118" s="44"/>
      <c r="B118" s="45"/>
      <c r="C118" s="45"/>
      <c r="D118" s="46"/>
      <c r="E118" s="67" t="s">
        <v>290</v>
      </c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80" t="s">
        <v>288</v>
      </c>
      <c r="W118" s="81"/>
      <c r="X118" s="81"/>
      <c r="Y118" s="81"/>
      <c r="Z118" s="81"/>
      <c r="AA118" s="81"/>
      <c r="AB118" s="82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52" t="s">
        <v>311</v>
      </c>
      <c r="BB118" s="52"/>
      <c r="BC118" s="52"/>
      <c r="BD118" s="52"/>
      <c r="BE118" s="52"/>
      <c r="BF118" s="52"/>
      <c r="BG118" s="173" t="s">
        <v>311</v>
      </c>
      <c r="BH118" s="52"/>
      <c r="BI118" s="52"/>
      <c r="BJ118" s="52"/>
      <c r="BK118" s="52"/>
      <c r="BL118" s="53"/>
    </row>
    <row r="119" spans="1:64" s="9" customFormat="1" ht="12.75">
      <c r="A119" s="47"/>
      <c r="B119" s="48"/>
      <c r="C119" s="48"/>
      <c r="D119" s="49"/>
      <c r="E119" s="69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86"/>
      <c r="W119" s="87"/>
      <c r="X119" s="87"/>
      <c r="Y119" s="87"/>
      <c r="Z119" s="87"/>
      <c r="AA119" s="87"/>
      <c r="AB119" s="88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56"/>
      <c r="BB119" s="56"/>
      <c r="BC119" s="56"/>
      <c r="BD119" s="56"/>
      <c r="BE119" s="56"/>
      <c r="BF119" s="56"/>
      <c r="BG119" s="174"/>
      <c r="BH119" s="56"/>
      <c r="BI119" s="56"/>
      <c r="BJ119" s="56"/>
      <c r="BK119" s="56"/>
      <c r="BL119" s="57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291</v>
      </c>
    </row>
    <row r="123" s="3" customFormat="1" ht="12" customHeight="1">
      <c r="A123" s="3" t="s">
        <v>292</v>
      </c>
    </row>
    <row r="124" s="3" customFormat="1" ht="12" customHeight="1">
      <c r="A124" s="3" t="s">
        <v>293</v>
      </c>
    </row>
    <row r="125" s="3" customFormat="1" ht="12" customHeight="1">
      <c r="A125" s="3" t="s">
        <v>294</v>
      </c>
    </row>
    <row r="126" s="3" customFormat="1" ht="11.25"/>
    <row r="128" spans="1:64" s="9" customFormat="1" ht="12.75">
      <c r="A128" s="9" t="s">
        <v>296</v>
      </c>
      <c r="B128" s="11"/>
      <c r="C128" s="11"/>
      <c r="D128" s="11"/>
      <c r="E128" s="11"/>
      <c r="F128" s="11"/>
      <c r="G128" s="11"/>
      <c r="H128" s="11"/>
      <c r="I128" s="175" t="s">
        <v>297</v>
      </c>
      <c r="J128" s="175"/>
      <c r="K128" s="175"/>
      <c r="L128" s="175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  <c r="AV128" s="175"/>
      <c r="AW128" s="175"/>
      <c r="AX128" s="175"/>
      <c r="AY128" s="175"/>
      <c r="AZ128" s="175"/>
      <c r="BA128" s="175"/>
      <c r="BB128" s="175"/>
      <c r="BC128" s="175"/>
      <c r="BD128" s="175"/>
      <c r="BE128" s="175"/>
      <c r="BF128" s="175"/>
      <c r="BG128" s="175"/>
      <c r="BH128" s="175"/>
      <c r="BI128" s="175"/>
      <c r="BJ128" s="175"/>
      <c r="BK128" s="175"/>
      <c r="BL128" s="175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175"/>
      <c r="J129" s="175"/>
      <c r="K129" s="175"/>
      <c r="L129" s="175"/>
      <c r="M129" s="175"/>
      <c r="N129" s="175"/>
      <c r="O129" s="175"/>
      <c r="P129" s="175"/>
      <c r="Q129" s="175"/>
      <c r="R129" s="175"/>
      <c r="S129" s="175"/>
      <c r="T129" s="175"/>
      <c r="U129" s="175"/>
      <c r="V129" s="175"/>
      <c r="W129" s="175"/>
      <c r="X129" s="175"/>
      <c r="Y129" s="175"/>
      <c r="Z129" s="175"/>
      <c r="AA129" s="175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  <c r="AV129" s="175"/>
      <c r="AW129" s="175"/>
      <c r="AX129" s="175"/>
      <c r="AY129" s="175"/>
      <c r="AZ129" s="175"/>
      <c r="BA129" s="175"/>
      <c r="BB129" s="175"/>
      <c r="BC129" s="175"/>
      <c r="BD129" s="175"/>
      <c r="BE129" s="175"/>
      <c r="BF129" s="175"/>
      <c r="BG129" s="175"/>
      <c r="BH129" s="175"/>
      <c r="BI129" s="175"/>
      <c r="BJ129" s="175"/>
      <c r="BK129" s="175"/>
      <c r="BL129" s="175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S130" s="175"/>
      <c r="T130" s="175"/>
      <c r="U130" s="175"/>
      <c r="V130" s="175"/>
      <c r="W130" s="175"/>
      <c r="X130" s="175"/>
      <c r="Y130" s="175"/>
      <c r="Z130" s="175"/>
      <c r="AA130" s="175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  <c r="AV130" s="175"/>
      <c r="AW130" s="175"/>
      <c r="AX130" s="175"/>
      <c r="AY130" s="175"/>
      <c r="AZ130" s="175"/>
      <c r="BA130" s="175"/>
      <c r="BB130" s="175"/>
      <c r="BC130" s="175"/>
      <c r="BD130" s="175"/>
      <c r="BE130" s="175"/>
      <c r="BF130" s="175"/>
      <c r="BG130" s="175"/>
      <c r="BH130" s="175"/>
      <c r="BI130" s="175"/>
      <c r="BJ130" s="175"/>
      <c r="BK130" s="175"/>
      <c r="BL130" s="175"/>
    </row>
    <row r="131" spans="9:64" s="9" customFormat="1" ht="12.75">
      <c r="I131" s="175" t="s">
        <v>295</v>
      </c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</row>
    <row r="132" spans="9:64" s="9" customFormat="1" ht="12.75"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175"/>
      <c r="Y132" s="175"/>
      <c r="Z132" s="175"/>
      <c r="AA132" s="175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  <c r="AV132" s="175"/>
      <c r="AW132" s="175"/>
      <c r="AX132" s="175"/>
      <c r="AY132" s="175"/>
      <c r="AZ132" s="175"/>
      <c r="BA132" s="175"/>
      <c r="BB132" s="175"/>
      <c r="BC132" s="175"/>
      <c r="BD132" s="175"/>
      <c r="BE132" s="175"/>
      <c r="BF132" s="175"/>
      <c r="BG132" s="175"/>
      <c r="BH132" s="175"/>
      <c r="BI132" s="175"/>
      <c r="BJ132" s="175"/>
      <c r="BK132" s="175"/>
      <c r="BL132" s="175"/>
    </row>
    <row r="133" spans="9:64" s="9" customFormat="1" ht="12.75"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</row>
  </sheetData>
  <sheetProtection/>
  <mergeCells count="414">
    <mergeCell ref="A1:BL1"/>
    <mergeCell ref="A3:U3"/>
    <mergeCell ref="V3:AB3"/>
    <mergeCell ref="AC3:AN3"/>
    <mergeCell ref="AO3:AZ3"/>
    <mergeCell ref="BA3:BL3"/>
    <mergeCell ref="A4:U4"/>
    <mergeCell ref="V4:AB4"/>
    <mergeCell ref="AC4:AN4"/>
    <mergeCell ref="AO4:AZ4"/>
    <mergeCell ref="BA4:BL4"/>
    <mergeCell ref="V8:AB8"/>
    <mergeCell ref="AC7:AH7"/>
    <mergeCell ref="AC8:AH8"/>
    <mergeCell ref="A5:U5"/>
    <mergeCell ref="V5:AB5"/>
    <mergeCell ref="BG8:BL8"/>
    <mergeCell ref="AC5:AN5"/>
    <mergeCell ref="AO5:AZ5"/>
    <mergeCell ref="BA5:BL5"/>
    <mergeCell ref="A6:U6"/>
    <mergeCell ref="V6:AB6"/>
    <mergeCell ref="AC6:AN6"/>
    <mergeCell ref="AO6:AZ6"/>
    <mergeCell ref="BA6:BL6"/>
    <mergeCell ref="A8:U8"/>
    <mergeCell ref="BA9:BF11"/>
    <mergeCell ref="E10:U10"/>
    <mergeCell ref="E11:U11"/>
    <mergeCell ref="A9:D11"/>
    <mergeCell ref="BG9:BL11"/>
    <mergeCell ref="BG7:BL7"/>
    <mergeCell ref="AI8:AN8"/>
    <mergeCell ref="AO8:AT8"/>
    <mergeCell ref="AU8:AZ8"/>
    <mergeCell ref="BA8:BF8"/>
    <mergeCell ref="V9:AB11"/>
    <mergeCell ref="AC9:AH11"/>
    <mergeCell ref="AI9:AN11"/>
    <mergeCell ref="AO9:AT11"/>
    <mergeCell ref="AU9:AZ11"/>
    <mergeCell ref="BG79:BL80"/>
    <mergeCell ref="BG73:BL78"/>
    <mergeCell ref="BG67:BL68"/>
    <mergeCell ref="BA65:BF66"/>
    <mergeCell ref="BG65:BL66"/>
    <mergeCell ref="BA83:BF84"/>
    <mergeCell ref="E9:U9"/>
    <mergeCell ref="AI7:AN7"/>
    <mergeCell ref="AO7:AT7"/>
    <mergeCell ref="AU7:AZ7"/>
    <mergeCell ref="BA7:BF7"/>
    <mergeCell ref="A7:U7"/>
    <mergeCell ref="V7:AB7"/>
    <mergeCell ref="AU63:AZ64"/>
    <mergeCell ref="BA67:BF68"/>
    <mergeCell ref="BG113:BL115"/>
    <mergeCell ref="BG101:BL101"/>
    <mergeCell ref="V102:AB102"/>
    <mergeCell ref="AU87:AZ87"/>
    <mergeCell ref="BA87:BF87"/>
    <mergeCell ref="BG87:BL87"/>
    <mergeCell ref="BG102:BL102"/>
    <mergeCell ref="BG112:BL112"/>
    <mergeCell ref="AC104:AH104"/>
    <mergeCell ref="AI104:AN104"/>
    <mergeCell ref="BG81:BL82"/>
    <mergeCell ref="BA69:BF72"/>
    <mergeCell ref="BG69:BL72"/>
    <mergeCell ref="BA105:BF106"/>
    <mergeCell ref="AO104:AT104"/>
    <mergeCell ref="AU104:AZ104"/>
    <mergeCell ref="BG97:BL98"/>
    <mergeCell ref="BA99:BF100"/>
    <mergeCell ref="BG99:BL100"/>
    <mergeCell ref="BA95:BF96"/>
    <mergeCell ref="AC102:AH102"/>
    <mergeCell ref="AI102:AN102"/>
    <mergeCell ref="AO102:AT102"/>
    <mergeCell ref="AU102:AZ102"/>
    <mergeCell ref="BA102:BF102"/>
    <mergeCell ref="AI101:AN101"/>
    <mergeCell ref="AO101:AT101"/>
    <mergeCell ref="AU101:AZ101"/>
    <mergeCell ref="BA101:BF101"/>
    <mergeCell ref="BG107:BL108"/>
    <mergeCell ref="E108:U108"/>
    <mergeCell ref="BG105:BL106"/>
    <mergeCell ref="BA103:BF103"/>
    <mergeCell ref="BG103:BL103"/>
    <mergeCell ref="V104:AB104"/>
    <mergeCell ref="AI103:AN103"/>
    <mergeCell ref="AU105:AZ106"/>
    <mergeCell ref="AC105:AH106"/>
    <mergeCell ref="V101:AB101"/>
    <mergeCell ref="AC101:AH101"/>
    <mergeCell ref="BA112:BF112"/>
    <mergeCell ref="BG109:BL111"/>
    <mergeCell ref="BA107:BF108"/>
    <mergeCell ref="E103:U103"/>
    <mergeCell ref="BA104:BF104"/>
    <mergeCell ref="BG104:BL104"/>
    <mergeCell ref="V103:AB103"/>
    <mergeCell ref="AC103:AH103"/>
    <mergeCell ref="AC109:AH111"/>
    <mergeCell ref="AO103:AT103"/>
    <mergeCell ref="AU103:AZ103"/>
    <mergeCell ref="V112:AB112"/>
    <mergeCell ref="AC112:AH112"/>
    <mergeCell ref="AI112:AN112"/>
    <mergeCell ref="AO112:AT112"/>
    <mergeCell ref="V107:AB108"/>
    <mergeCell ref="V109:AB111"/>
    <mergeCell ref="AO105:AT106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AI90:AN91"/>
    <mergeCell ref="AO90:AT91"/>
    <mergeCell ref="BG92:BL94"/>
    <mergeCell ref="BG95:BL96"/>
    <mergeCell ref="BA97:BF98"/>
    <mergeCell ref="AC99:AH100"/>
    <mergeCell ref="AI99:AN100"/>
    <mergeCell ref="AO99:AT100"/>
    <mergeCell ref="BA92:BF94"/>
    <mergeCell ref="AU95:AZ96"/>
    <mergeCell ref="AU97:AZ98"/>
    <mergeCell ref="AU99:AZ100"/>
    <mergeCell ref="AC92:AH94"/>
    <mergeCell ref="E34:U34"/>
    <mergeCell ref="E12:U12"/>
    <mergeCell ref="E13:U13"/>
    <mergeCell ref="E14:U14"/>
    <mergeCell ref="E42:U42"/>
    <mergeCell ref="E35:U35"/>
    <mergeCell ref="E25:U25"/>
    <mergeCell ref="E18:U18"/>
    <mergeCell ref="E19:U19"/>
    <mergeCell ref="AI60:AN62"/>
    <mergeCell ref="AO60:AT62"/>
    <mergeCell ref="AU60:AZ62"/>
    <mergeCell ref="E20:U20"/>
    <mergeCell ref="E21:U21"/>
    <mergeCell ref="E22:U22"/>
    <mergeCell ref="E41:U41"/>
    <mergeCell ref="E33:U33"/>
    <mergeCell ref="E23:U23"/>
    <mergeCell ref="E24:U24"/>
    <mergeCell ref="AO56:AT56"/>
    <mergeCell ref="E26:U26"/>
    <mergeCell ref="E27:U27"/>
    <mergeCell ref="E28:U28"/>
    <mergeCell ref="E37:U37"/>
    <mergeCell ref="E38:U38"/>
    <mergeCell ref="AO34:AT53"/>
    <mergeCell ref="AI34:AN53"/>
    <mergeCell ref="AU34:AZ53"/>
    <mergeCell ref="BG54:BL55"/>
    <mergeCell ref="AU15:AZ33"/>
    <mergeCell ref="BA15:BF33"/>
    <mergeCell ref="BG15:BL33"/>
    <mergeCell ref="BG34:BL53"/>
    <mergeCell ref="BA34:BF53"/>
    <mergeCell ref="AU57:AZ59"/>
    <mergeCell ref="BG56:BL56"/>
    <mergeCell ref="AU56:AZ56"/>
    <mergeCell ref="V54:AB55"/>
    <mergeCell ref="AC54:AH55"/>
    <mergeCell ref="V57:AB59"/>
    <mergeCell ref="AI54:AN55"/>
    <mergeCell ref="AO54:AT55"/>
    <mergeCell ref="AU54:AZ55"/>
    <mergeCell ref="V56:AB56"/>
    <mergeCell ref="BA73:BF78"/>
    <mergeCell ref="E55:U55"/>
    <mergeCell ref="E56:U56"/>
    <mergeCell ref="E59:U59"/>
    <mergeCell ref="E44:U44"/>
    <mergeCell ref="BG57:BL59"/>
    <mergeCell ref="BA60:BF62"/>
    <mergeCell ref="BG60:BL62"/>
    <mergeCell ref="BA54:BF55"/>
    <mergeCell ref="BA56:BF56"/>
    <mergeCell ref="AC56:AH56"/>
    <mergeCell ref="V79:AB80"/>
    <mergeCell ref="AC79:AH80"/>
    <mergeCell ref="AI79:AN80"/>
    <mergeCell ref="AO79:AT80"/>
    <mergeCell ref="V73:AB78"/>
    <mergeCell ref="AC73:AH78"/>
    <mergeCell ref="AI73:AN78"/>
    <mergeCell ref="AO73:AT78"/>
    <mergeCell ref="AI65:AN66"/>
    <mergeCell ref="A12:D53"/>
    <mergeCell ref="E29:U29"/>
    <mergeCell ref="E30:U30"/>
    <mergeCell ref="E31:U31"/>
    <mergeCell ref="AI56:AN56"/>
    <mergeCell ref="V60:AB62"/>
    <mergeCell ref="AC60:AH62"/>
    <mergeCell ref="E50:U50"/>
    <mergeCell ref="E51:U51"/>
    <mergeCell ref="E52:U52"/>
    <mergeCell ref="E15:U15"/>
    <mergeCell ref="E16:U16"/>
    <mergeCell ref="E17:U17"/>
    <mergeCell ref="E58:U58"/>
    <mergeCell ref="E45:U45"/>
    <mergeCell ref="AI69:AN72"/>
    <mergeCell ref="E32:U32"/>
    <mergeCell ref="E63:U63"/>
    <mergeCell ref="E64:U64"/>
    <mergeCell ref="AC34:AH53"/>
    <mergeCell ref="E57:U57"/>
    <mergeCell ref="E60:U60"/>
    <mergeCell ref="E61:U61"/>
    <mergeCell ref="AI12:AN14"/>
    <mergeCell ref="AO12:AT14"/>
    <mergeCell ref="V12:AB14"/>
    <mergeCell ref="E46:U46"/>
    <mergeCell ref="V34:AB53"/>
    <mergeCell ref="E36:U36"/>
    <mergeCell ref="AC12:AH14"/>
    <mergeCell ref="AO65:AT66"/>
    <mergeCell ref="V65:AB66"/>
    <mergeCell ref="E62:U62"/>
    <mergeCell ref="A65:D66"/>
    <mergeCell ref="A67:D68"/>
    <mergeCell ref="AC67:AH68"/>
    <mergeCell ref="AI67:AN68"/>
    <mergeCell ref="E65:U65"/>
    <mergeCell ref="A54:D64"/>
    <mergeCell ref="E67:U67"/>
    <mergeCell ref="BA113:BF115"/>
    <mergeCell ref="V81:AB82"/>
    <mergeCell ref="AC81:AH82"/>
    <mergeCell ref="E47:U47"/>
    <mergeCell ref="E48:U48"/>
    <mergeCell ref="AO63:AT64"/>
    <mergeCell ref="AC65:AH66"/>
    <mergeCell ref="E53:U53"/>
    <mergeCell ref="E54:U54"/>
    <mergeCell ref="BA79:BF80"/>
    <mergeCell ref="E43:U43"/>
    <mergeCell ref="AC57:AH59"/>
    <mergeCell ref="AI57:AN59"/>
    <mergeCell ref="AO57:AT59"/>
    <mergeCell ref="E66:U66"/>
    <mergeCell ref="AU67:AZ68"/>
    <mergeCell ref="V67:AB68"/>
    <mergeCell ref="V63:AB64"/>
    <mergeCell ref="AC63:AH64"/>
    <mergeCell ref="AI63:AN64"/>
    <mergeCell ref="E68:U68"/>
    <mergeCell ref="E80:U80"/>
    <mergeCell ref="E81:U81"/>
    <mergeCell ref="E82:U82"/>
    <mergeCell ref="AU69:AZ72"/>
    <mergeCell ref="E72:U72"/>
    <mergeCell ref="AO67:AT68"/>
    <mergeCell ref="AU79:AZ80"/>
    <mergeCell ref="AU73:AZ78"/>
    <mergeCell ref="AC69:AH72"/>
    <mergeCell ref="AI83:AN84"/>
    <mergeCell ref="E73:U73"/>
    <mergeCell ref="AU83:AZ84"/>
    <mergeCell ref="AO69:AT72"/>
    <mergeCell ref="AU81:AZ82"/>
    <mergeCell ref="E79:U79"/>
    <mergeCell ref="E69:U69"/>
    <mergeCell ref="E70:U70"/>
    <mergeCell ref="E71:U71"/>
    <mergeCell ref="V69:AB72"/>
    <mergeCell ref="E76:U76"/>
    <mergeCell ref="E77:U77"/>
    <mergeCell ref="AI113:AN115"/>
    <mergeCell ref="AU113:AZ115"/>
    <mergeCell ref="AI118:AN119"/>
    <mergeCell ref="AO118:AT119"/>
    <mergeCell ref="AU118:AZ119"/>
    <mergeCell ref="AU112:AZ112"/>
    <mergeCell ref="AU109:AZ111"/>
    <mergeCell ref="AI105:AN106"/>
    <mergeCell ref="AC113:AH115"/>
    <mergeCell ref="A69:D72"/>
    <mergeCell ref="BG88:BL89"/>
    <mergeCell ref="AU90:AZ91"/>
    <mergeCell ref="BA90:BF91"/>
    <mergeCell ref="BG90:BL91"/>
    <mergeCell ref="AC85:AH86"/>
    <mergeCell ref="AI85:AN86"/>
    <mergeCell ref="AO83:AT84"/>
    <mergeCell ref="A73:D78"/>
    <mergeCell ref="A79:D86"/>
    <mergeCell ref="A87:D87"/>
    <mergeCell ref="E83:U83"/>
    <mergeCell ref="E84:U84"/>
    <mergeCell ref="E85:U85"/>
    <mergeCell ref="E86:U86"/>
    <mergeCell ref="BG85:BL86"/>
    <mergeCell ref="AI81:AN82"/>
    <mergeCell ref="AO81:AT82"/>
    <mergeCell ref="E87:U87"/>
    <mergeCell ref="V83:AB84"/>
    <mergeCell ref="AC83:AH84"/>
    <mergeCell ref="AO85:AT86"/>
    <mergeCell ref="AI87:AN87"/>
    <mergeCell ref="BA81:BF82"/>
    <mergeCell ref="BG83:BL84"/>
    <mergeCell ref="V87:AB87"/>
    <mergeCell ref="AC87:AH87"/>
    <mergeCell ref="AU85:AZ86"/>
    <mergeCell ref="BA85:BF86"/>
    <mergeCell ref="AU88:AZ89"/>
    <mergeCell ref="BA88:BF89"/>
    <mergeCell ref="AO87:AT87"/>
    <mergeCell ref="V85:AB86"/>
    <mergeCell ref="AI97:AN98"/>
    <mergeCell ref="AO97:AT98"/>
    <mergeCell ref="A92:D94"/>
    <mergeCell ref="AI88:AN89"/>
    <mergeCell ref="AO88:AT89"/>
    <mergeCell ref="E95:U95"/>
    <mergeCell ref="E96:U96"/>
    <mergeCell ref="A97:D98"/>
    <mergeCell ref="V88:AB89"/>
    <mergeCell ref="AC88:AH89"/>
    <mergeCell ref="A112:D112"/>
    <mergeCell ref="E113:U113"/>
    <mergeCell ref="A95:D96"/>
    <mergeCell ref="AO109:AT111"/>
    <mergeCell ref="AO107:AT108"/>
    <mergeCell ref="V99:AB100"/>
    <mergeCell ref="V105:AB106"/>
    <mergeCell ref="V97:AB98"/>
    <mergeCell ref="AC97:AH98"/>
    <mergeCell ref="E99:U99"/>
    <mergeCell ref="A105:D106"/>
    <mergeCell ref="A107:D108"/>
    <mergeCell ref="A99:D104"/>
    <mergeCell ref="E90:U90"/>
    <mergeCell ref="E91:U91"/>
    <mergeCell ref="E92:U92"/>
    <mergeCell ref="A88:D91"/>
    <mergeCell ref="E94:U94"/>
    <mergeCell ref="E88:U88"/>
    <mergeCell ref="E102:U102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AU107:AZ108"/>
    <mergeCell ref="BG118:BL119"/>
    <mergeCell ref="V116:AB117"/>
    <mergeCell ref="AC116:AH117"/>
    <mergeCell ref="AI116:AN117"/>
    <mergeCell ref="AO116:AT117"/>
    <mergeCell ref="AU116:AZ117"/>
    <mergeCell ref="BG116:BL117"/>
    <mergeCell ref="BA118:BF119"/>
    <mergeCell ref="BA116:BF117"/>
    <mergeCell ref="BA109:BF111"/>
    <mergeCell ref="V118:AB119"/>
    <mergeCell ref="AC118:AH119"/>
    <mergeCell ref="A113:D119"/>
    <mergeCell ref="E114:U114"/>
    <mergeCell ref="E115:U115"/>
    <mergeCell ref="E116:U116"/>
    <mergeCell ref="E118:U118"/>
    <mergeCell ref="V113:AB115"/>
    <mergeCell ref="E109:U109"/>
    <mergeCell ref="E111:U111"/>
    <mergeCell ref="E112:U112"/>
    <mergeCell ref="E117:U117"/>
    <mergeCell ref="A109:D111"/>
    <mergeCell ref="BA63:BF64"/>
    <mergeCell ref="E75:U75"/>
    <mergeCell ref="AU65:AZ66"/>
    <mergeCell ref="E110:U110"/>
    <mergeCell ref="AO113:AT115"/>
    <mergeCell ref="E101:U101"/>
    <mergeCell ref="BG63:BL64"/>
    <mergeCell ref="BA57:BF59"/>
    <mergeCell ref="AU12:AZ14"/>
    <mergeCell ref="BA12:BF14"/>
    <mergeCell ref="E104:U104"/>
    <mergeCell ref="BG12:BL14"/>
    <mergeCell ref="V15:AB33"/>
    <mergeCell ref="AC15:AH33"/>
    <mergeCell ref="AI15:AN33"/>
    <mergeCell ref="AO15:AT33"/>
    <mergeCell ref="E100:U100"/>
    <mergeCell ref="E89:U89"/>
    <mergeCell ref="E78:U78"/>
    <mergeCell ref="E49:U49"/>
    <mergeCell ref="E39:U39"/>
    <mergeCell ref="E40:U40"/>
    <mergeCell ref="E74:U74"/>
    <mergeCell ref="E98:U98"/>
    <mergeCell ref="E97:U97"/>
    <mergeCell ref="E93:U93"/>
  </mergeCells>
  <printOptions/>
  <pageMargins left="0.7874015748031497" right="0.3937007874015748" top="0.5905511811023623" bottom="0.3937007874015748" header="0.2755905511811024" footer="0.2755905511811024"/>
  <pageSetup fitToHeight="0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Щукина Эльза Рамильевна</cp:lastModifiedBy>
  <cp:lastPrinted>2020-02-26T11:11:37Z</cp:lastPrinted>
  <dcterms:created xsi:type="dcterms:W3CDTF">2004-09-19T06:34:55Z</dcterms:created>
  <dcterms:modified xsi:type="dcterms:W3CDTF">2020-05-06T08:34:48Z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