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</definedNames>
  <calcPr fullCalcOnLoad="1"/>
</workbook>
</file>

<file path=xl/sharedStrings.xml><?xml version="1.0" encoding="utf-8"?>
<sst xmlns="http://schemas.openxmlformats.org/spreadsheetml/2006/main" count="96" uniqueCount="83">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</sst>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 vertical="top"/>
    </xf>
    <xf numFmtId="17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625" style="6" customWidth="1"/>
    <col min="2" max="2" width="31.00390625" style="6" customWidth="1"/>
    <col min="3" max="3" width="12.25390625" style="6" customWidth="1"/>
    <col min="4" max="5" width="27.625" style="6" customWidth="1"/>
    <col min="6" max="6" width="24.125" style="6" customWidth="1"/>
    <col min="7" max="7" width="16.375" style="6" customWidth="1"/>
    <col min="8" max="16384" width="9.125" style="6" customWidth="1"/>
  </cols>
  <sheetData>
    <row r="1" ht="54" customHeight="1">
      <c r="F1" s="7" t="s">
        <v>57</v>
      </c>
    </row>
    <row r="4" spans="1:6" ht="31.5" customHeight="1">
      <c r="A4" s="28" t="s">
        <v>81</v>
      </c>
      <c r="B4" s="29"/>
      <c r="C4" s="29"/>
      <c r="D4" s="29"/>
      <c r="E4" s="29"/>
      <c r="F4" s="29"/>
    </row>
    <row r="7" spans="1:6" s="11" customFormat="1" ht="50.25">
      <c r="A7" s="8" t="s">
        <v>53</v>
      </c>
      <c r="B7" s="9" t="s">
        <v>0</v>
      </c>
      <c r="C7" s="9" t="s">
        <v>1</v>
      </c>
      <c r="D7" s="9" t="s">
        <v>56</v>
      </c>
      <c r="E7" s="9" t="s">
        <v>55</v>
      </c>
      <c r="F7" s="10" t="s">
        <v>54</v>
      </c>
    </row>
    <row r="8" spans="1:6" s="15" customFormat="1" ht="42" customHeight="1">
      <c r="A8" s="12" t="s">
        <v>2</v>
      </c>
      <c r="B8" s="13" t="s">
        <v>3</v>
      </c>
      <c r="C8" s="12"/>
      <c r="D8" s="14"/>
      <c r="E8" s="14"/>
      <c r="F8" s="14"/>
    </row>
    <row r="9" spans="1:6" s="15" customFormat="1" ht="28.5" customHeight="1">
      <c r="A9" s="12" t="s">
        <v>4</v>
      </c>
      <c r="B9" s="13" t="s">
        <v>5</v>
      </c>
      <c r="C9" s="12" t="s">
        <v>6</v>
      </c>
      <c r="D9" s="1">
        <v>42859</v>
      </c>
      <c r="E9" s="1">
        <v>50553.25386113346</v>
      </c>
      <c r="F9" s="1">
        <v>66516.4653</v>
      </c>
    </row>
    <row r="10" spans="1:6" s="15" customFormat="1" ht="28.5" customHeight="1">
      <c r="A10" s="12" t="s">
        <v>7</v>
      </c>
      <c r="B10" s="13" t="s">
        <v>8</v>
      </c>
      <c r="C10" s="12" t="s">
        <v>6</v>
      </c>
      <c r="D10" s="1">
        <v>5740</v>
      </c>
      <c r="E10" s="1"/>
      <c r="F10" s="1">
        <v>1000</v>
      </c>
    </row>
    <row r="11" spans="1:6" s="15" customFormat="1" ht="59.25" customHeight="1">
      <c r="A11" s="12" t="s">
        <v>9</v>
      </c>
      <c r="B11" s="13" t="s">
        <v>10</v>
      </c>
      <c r="C11" s="12" t="s">
        <v>6</v>
      </c>
      <c r="D11" s="1">
        <f>5373+611.50136</f>
        <v>5984.50136</v>
      </c>
      <c r="E11" s="1"/>
      <c r="F11" s="1">
        <f>F10+884.14956</f>
        <v>1884.1495599999998</v>
      </c>
    </row>
    <row r="12" spans="1:6" s="15" customFormat="1" ht="27.75" customHeight="1">
      <c r="A12" s="12" t="s">
        <v>11</v>
      </c>
      <c r="B12" s="13" t="s">
        <v>12</v>
      </c>
      <c r="C12" s="12" t="s">
        <v>6</v>
      </c>
      <c r="D12" s="1">
        <v>4298</v>
      </c>
      <c r="E12" s="1"/>
      <c r="F12" s="1">
        <v>800</v>
      </c>
    </row>
    <row r="13" spans="1:6" s="15" customFormat="1" ht="41.25" customHeight="1">
      <c r="A13" s="12" t="s">
        <v>13</v>
      </c>
      <c r="B13" s="13" t="s">
        <v>14</v>
      </c>
      <c r="C13" s="12"/>
      <c r="D13" s="1">
        <f>D14</f>
        <v>10.028232109941902</v>
      </c>
      <c r="E13" s="1"/>
      <c r="F13" s="1">
        <f>F14</f>
        <v>1.2027097296765108</v>
      </c>
    </row>
    <row r="14" spans="1:6" s="15" customFormat="1" ht="110.25">
      <c r="A14" s="12" t="s">
        <v>15</v>
      </c>
      <c r="B14" s="13" t="s">
        <v>67</v>
      </c>
      <c r="C14" s="12" t="s">
        <v>16</v>
      </c>
      <c r="D14" s="1">
        <f>(D12/D9)*100</f>
        <v>10.028232109941902</v>
      </c>
      <c r="E14" s="1"/>
      <c r="F14" s="1">
        <f>(F12/F9)*100</f>
        <v>1.2027097296765108</v>
      </c>
    </row>
    <row r="15" spans="1:6" s="15" customFormat="1" ht="58.5" customHeight="1">
      <c r="A15" s="12" t="s">
        <v>17</v>
      </c>
      <c r="B15" s="13" t="s">
        <v>66</v>
      </c>
      <c r="C15" s="12"/>
      <c r="D15" s="1"/>
      <c r="E15" s="1"/>
      <c r="F15" s="1"/>
    </row>
    <row r="16" spans="1:6" s="15" customFormat="1" ht="60.75" customHeight="1">
      <c r="A16" s="12" t="s">
        <v>18</v>
      </c>
      <c r="B16" s="13" t="s">
        <v>58</v>
      </c>
      <c r="C16" s="12" t="s">
        <v>19</v>
      </c>
      <c r="D16" s="1"/>
      <c r="E16" s="1"/>
      <c r="F16" s="1"/>
    </row>
    <row r="17" spans="1:6" s="15" customFormat="1" ht="39.75" customHeight="1">
      <c r="A17" s="12" t="s">
        <v>20</v>
      </c>
      <c r="B17" s="13" t="s">
        <v>59</v>
      </c>
      <c r="C17" s="12" t="s">
        <v>21</v>
      </c>
      <c r="D17" s="1"/>
      <c r="E17" s="1"/>
      <c r="F17" s="1"/>
    </row>
    <row r="18" spans="1:6" s="18" customFormat="1" ht="24.75" customHeight="1">
      <c r="A18" s="16" t="s">
        <v>22</v>
      </c>
      <c r="B18" s="17" t="s">
        <v>60</v>
      </c>
      <c r="C18" s="16" t="s">
        <v>19</v>
      </c>
      <c r="D18" s="2">
        <v>61.803</v>
      </c>
      <c r="E18" s="2">
        <v>60.625</v>
      </c>
      <c r="F18" s="2">
        <v>58.807</v>
      </c>
    </row>
    <row r="19" spans="1:6" s="15" customFormat="1" ht="60" customHeight="1">
      <c r="A19" s="12" t="s">
        <v>61</v>
      </c>
      <c r="B19" s="13" t="s">
        <v>63</v>
      </c>
      <c r="C19" s="12" t="s">
        <v>62</v>
      </c>
      <c r="D19" s="3">
        <v>422.638</v>
      </c>
      <c r="E19" s="3">
        <v>440.41999</v>
      </c>
      <c r="F19" s="3">
        <v>422.638</v>
      </c>
    </row>
    <row r="20" spans="1:6" s="15" customFormat="1" ht="76.5" customHeight="1">
      <c r="A20" s="12" t="s">
        <v>24</v>
      </c>
      <c r="B20" s="13" t="s">
        <v>64</v>
      </c>
      <c r="C20" s="12" t="s">
        <v>23</v>
      </c>
      <c r="D20" s="1"/>
      <c r="E20" s="1"/>
      <c r="F20" s="1"/>
    </row>
    <row r="21" spans="1:6" s="15" customFormat="1" ht="93" customHeight="1">
      <c r="A21" s="12" t="s">
        <v>25</v>
      </c>
      <c r="B21" s="13" t="s">
        <v>65</v>
      </c>
      <c r="C21" s="12" t="s">
        <v>16</v>
      </c>
      <c r="D21" s="4">
        <v>0.65</v>
      </c>
      <c r="E21" s="4">
        <v>0.65</v>
      </c>
      <c r="F21" s="4">
        <v>0.65</v>
      </c>
    </row>
    <row r="22" spans="1:6" s="15" customFormat="1" ht="73.5" customHeight="1">
      <c r="A22" s="12" t="s">
        <v>26</v>
      </c>
      <c r="B22" s="13" t="s">
        <v>68</v>
      </c>
      <c r="C22" s="12"/>
      <c r="D22" s="1"/>
      <c r="E22" s="1"/>
      <c r="F22" s="1"/>
    </row>
    <row r="23" spans="1:6" s="15" customFormat="1" ht="87.75" customHeight="1">
      <c r="A23" s="12" t="s">
        <v>27</v>
      </c>
      <c r="B23" s="13" t="s">
        <v>69</v>
      </c>
      <c r="C23" s="12" t="s">
        <v>21</v>
      </c>
      <c r="D23" s="1"/>
      <c r="E23" s="1"/>
      <c r="F23" s="1"/>
    </row>
    <row r="24" spans="1:6" s="15" customFormat="1" ht="72" customHeight="1">
      <c r="A24" s="12" t="s">
        <v>28</v>
      </c>
      <c r="B24" s="13" t="s">
        <v>29</v>
      </c>
      <c r="C24" s="12"/>
      <c r="D24" s="1">
        <v>33250.98708</v>
      </c>
      <c r="E24" s="1">
        <v>50553.25386113346</v>
      </c>
      <c r="F24" s="1">
        <v>66516.4653</v>
      </c>
    </row>
    <row r="25" spans="1:6" s="15" customFormat="1" ht="90" customHeight="1">
      <c r="A25" s="12" t="s">
        <v>30</v>
      </c>
      <c r="B25" s="13" t="s">
        <v>71</v>
      </c>
      <c r="C25" s="12" t="s">
        <v>6</v>
      </c>
      <c r="D25" s="1">
        <v>33250.98708</v>
      </c>
      <c r="E25" s="1">
        <f>E27+E28+E29+E30</f>
        <v>37001.31771343826</v>
      </c>
      <c r="F25" s="1">
        <v>49011.75954</v>
      </c>
    </row>
    <row r="26" spans="1:6" s="15" customFormat="1" ht="27" customHeight="1">
      <c r="A26" s="12"/>
      <c r="B26" s="13" t="s">
        <v>70</v>
      </c>
      <c r="C26" s="12"/>
      <c r="D26" s="1"/>
      <c r="E26" s="1"/>
      <c r="F26" s="1"/>
    </row>
    <row r="27" spans="1:6" s="15" customFormat="1" ht="27" customHeight="1">
      <c r="A27" s="12"/>
      <c r="B27" s="13" t="s">
        <v>31</v>
      </c>
      <c r="C27" s="12"/>
      <c r="D27" s="1">
        <v>4019.17046</v>
      </c>
      <c r="E27" s="1">
        <v>2600.33</v>
      </c>
      <c r="F27" s="1">
        <v>4616.30929</v>
      </c>
    </row>
    <row r="28" spans="1:6" s="15" customFormat="1" ht="27" customHeight="1">
      <c r="A28" s="12"/>
      <c r="B28" s="13" t="s">
        <v>32</v>
      </c>
      <c r="C28" s="12"/>
      <c r="D28" s="1">
        <v>18355.692759999998</v>
      </c>
      <c r="E28" s="1">
        <v>27815.78</v>
      </c>
      <c r="F28" s="1">
        <v>31768.559999999998</v>
      </c>
    </row>
    <row r="29" spans="1:6" s="15" customFormat="1" ht="27" customHeight="1">
      <c r="A29" s="12"/>
      <c r="B29" s="13" t="s">
        <v>33</v>
      </c>
      <c r="C29" s="12"/>
      <c r="D29" s="1">
        <v>3971.79528</v>
      </c>
      <c r="E29" s="1">
        <v>3308.3</v>
      </c>
      <c r="F29" s="1">
        <v>5073.761999999999</v>
      </c>
    </row>
    <row r="30" spans="1:6" s="15" customFormat="1" ht="85.5" customHeight="1">
      <c r="A30" s="12" t="s">
        <v>34</v>
      </c>
      <c r="B30" s="13" t="s">
        <v>72</v>
      </c>
      <c r="C30" s="12" t="s">
        <v>6</v>
      </c>
      <c r="D30" s="1">
        <f>D24-D27-D29-D28</f>
        <v>6904.328580000001</v>
      </c>
      <c r="E30" s="1">
        <f>E24-E27-E29-E28-E31</f>
        <v>3276.9077134382514</v>
      </c>
      <c r="F30" s="1">
        <f>F24-F27-F29-F28-F31</f>
        <v>7777.128250000005</v>
      </c>
    </row>
    <row r="31" spans="1:6" s="15" customFormat="1" ht="60.75" customHeight="1">
      <c r="A31" s="12" t="s">
        <v>35</v>
      </c>
      <c r="B31" s="13" t="s">
        <v>73</v>
      </c>
      <c r="C31" s="12" t="s">
        <v>6</v>
      </c>
      <c r="D31" s="1"/>
      <c r="E31" s="1">
        <v>13551.936147695205</v>
      </c>
      <c r="F31" s="1">
        <v>17280.70576</v>
      </c>
    </row>
    <row r="32" spans="1:6" s="15" customFormat="1" ht="43.5" customHeight="1">
      <c r="A32" s="12" t="s">
        <v>36</v>
      </c>
      <c r="B32" s="13" t="s">
        <v>82</v>
      </c>
      <c r="C32" s="12" t="s">
        <v>6</v>
      </c>
      <c r="D32" s="1"/>
      <c r="E32" s="1"/>
      <c r="F32" s="1"/>
    </row>
    <row r="33" spans="1:6" s="15" customFormat="1" ht="70.5" customHeight="1">
      <c r="A33" s="12" t="s">
        <v>37</v>
      </c>
      <c r="B33" s="13" t="s">
        <v>38</v>
      </c>
      <c r="C33" s="12"/>
      <c r="D33" s="1"/>
      <c r="E33" s="1"/>
      <c r="F33" s="1"/>
    </row>
    <row r="34" spans="1:6" s="15" customFormat="1" ht="27" customHeight="1">
      <c r="A34" s="12"/>
      <c r="B34" s="19" t="s">
        <v>39</v>
      </c>
      <c r="C34" s="12"/>
      <c r="D34" s="1"/>
      <c r="E34" s="1"/>
      <c r="F34" s="1"/>
    </row>
    <row r="35" spans="1:6" s="15" customFormat="1" ht="30.75" customHeight="1">
      <c r="A35" s="12"/>
      <c r="B35" s="13" t="s">
        <v>74</v>
      </c>
      <c r="C35" s="12" t="s">
        <v>40</v>
      </c>
      <c r="D35" s="1">
        <v>363.8</v>
      </c>
      <c r="E35" s="1">
        <v>363.8</v>
      </c>
      <c r="F35" s="1">
        <v>363.8</v>
      </c>
    </row>
    <row r="36" spans="1:6" s="15" customFormat="1" ht="47.25">
      <c r="A36" s="12"/>
      <c r="B36" s="13" t="s">
        <v>75</v>
      </c>
      <c r="C36" s="12" t="s">
        <v>41</v>
      </c>
      <c r="D36" s="1">
        <f>(D25-611.50136-39.069)/D35</f>
        <v>89.61082111050027</v>
      </c>
      <c r="E36" s="1">
        <f>(E25-229.28304-125.3505)/E35</f>
        <v>100.73305160373351</v>
      </c>
      <c r="F36" s="1">
        <f>(F25-884.14956-48.25516)/F35</f>
        <v>132.15875431555799</v>
      </c>
    </row>
    <row r="37" spans="1:6" s="15" customFormat="1" ht="72.75" customHeight="1">
      <c r="A37" s="12" t="s">
        <v>42</v>
      </c>
      <c r="B37" s="13" t="s">
        <v>43</v>
      </c>
      <c r="C37" s="12"/>
      <c r="D37" s="1"/>
      <c r="E37" s="1"/>
      <c r="F37" s="1"/>
    </row>
    <row r="38" spans="1:6" s="15" customFormat="1" ht="41.25" customHeight="1">
      <c r="A38" s="12" t="s">
        <v>44</v>
      </c>
      <c r="B38" s="13" t="s">
        <v>45</v>
      </c>
      <c r="C38" s="12" t="s">
        <v>46</v>
      </c>
      <c r="D38" s="1">
        <v>6.5</v>
      </c>
      <c r="E38" s="1">
        <v>7</v>
      </c>
      <c r="F38" s="1">
        <v>7</v>
      </c>
    </row>
    <row r="39" spans="1:6" s="15" customFormat="1" ht="47.25">
      <c r="A39" s="12" t="s">
        <v>47</v>
      </c>
      <c r="B39" s="13" t="s">
        <v>48</v>
      </c>
      <c r="C39" s="12" t="s">
        <v>76</v>
      </c>
      <c r="D39" s="1">
        <f>D27/12/D38</f>
        <v>51.5278264102564</v>
      </c>
      <c r="E39" s="1">
        <f>E27/12/E38</f>
        <v>30.956309523809523</v>
      </c>
      <c r="F39" s="1">
        <f>F27/12/F38</f>
        <v>54.95606297619048</v>
      </c>
    </row>
    <row r="40" spans="1:6" s="15" customFormat="1" ht="59.25" customHeight="1">
      <c r="A40" s="20" t="s">
        <v>49</v>
      </c>
      <c r="B40" s="21" t="s">
        <v>50</v>
      </c>
      <c r="C40" s="20"/>
      <c r="D40" s="5"/>
      <c r="E40" s="5"/>
      <c r="F40" s="5"/>
    </row>
    <row r="41" spans="1:6" s="15" customFormat="1" ht="27" customHeight="1">
      <c r="A41" s="20"/>
      <c r="B41" s="22" t="s">
        <v>39</v>
      </c>
      <c r="C41" s="20"/>
      <c r="D41" s="5"/>
      <c r="E41" s="5"/>
      <c r="F41" s="5"/>
    </row>
    <row r="42" spans="1:6" s="15" customFormat="1" ht="58.5" customHeight="1">
      <c r="A42" s="20"/>
      <c r="B42" s="21" t="s">
        <v>51</v>
      </c>
      <c r="C42" s="20" t="s">
        <v>6</v>
      </c>
      <c r="D42" s="5">
        <v>10</v>
      </c>
      <c r="E42" s="5">
        <v>10</v>
      </c>
      <c r="F42" s="5">
        <v>10</v>
      </c>
    </row>
    <row r="43" spans="1:6" s="15" customFormat="1" ht="68.25" customHeight="1">
      <c r="A43" s="23"/>
      <c r="B43" s="24" t="s">
        <v>52</v>
      </c>
      <c r="C43" s="23" t="s">
        <v>6</v>
      </c>
      <c r="D43" s="25"/>
      <c r="E43" s="25"/>
      <c r="F43" s="25"/>
    </row>
    <row r="44" s="27" customFormat="1" ht="19.5" customHeight="1">
      <c r="A44" s="26" t="s">
        <v>77</v>
      </c>
    </row>
    <row r="45" s="27" customFormat="1" ht="15.75">
      <c r="A45" s="26" t="s">
        <v>78</v>
      </c>
    </row>
    <row r="46" s="27" customFormat="1" ht="15.75">
      <c r="A46" s="26" t="s">
        <v>79</v>
      </c>
    </row>
    <row r="47" s="27" customFormat="1" ht="15.75">
      <c r="A47" s="26" t="s">
        <v>80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Shkitina Yuliya</cp:lastModifiedBy>
  <cp:lastPrinted>2020-05-19T08:20:15Z</cp:lastPrinted>
  <dcterms:created xsi:type="dcterms:W3CDTF">2014-08-15T10:06:32Z</dcterms:created>
  <dcterms:modified xsi:type="dcterms:W3CDTF">2021-05-12T03:41:59Z</dcterms:modified>
  <cp:category/>
  <cp:version/>
  <cp:contentType/>
  <cp:contentStatus/>
</cp:coreProperties>
</file>